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autoCompressPictures="0"/>
  <bookViews>
    <workbookView xWindow="480" yWindow="360" windowWidth="8860" windowHeight="3720" activeTab="1"/>
  </bookViews>
  <sheets>
    <sheet name="Metadatos" sheetId="4" r:id="rId1"/>
    <sheet name="Regional" sheetId="1" r:id="rId2"/>
    <sheet name="Comunal" sheetId="3"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J144" i="3" l="1"/>
  <c r="K143" i="3"/>
  <c r="K142" i="3"/>
  <c r="K141" i="3"/>
  <c r="K140" i="3"/>
  <c r="K139" i="3"/>
  <c r="K138" i="3"/>
  <c r="K137" i="3"/>
  <c r="K136" i="3"/>
  <c r="K135" i="3"/>
  <c r="K134" i="3"/>
  <c r="K133" i="3"/>
  <c r="K132" i="3"/>
  <c r="K131" i="3"/>
  <c r="K130" i="3"/>
  <c r="K129" i="3"/>
  <c r="K128" i="3"/>
  <c r="K127" i="3"/>
  <c r="K126" i="3"/>
  <c r="K125" i="3"/>
  <c r="K124" i="3"/>
  <c r="K123" i="3"/>
  <c r="K122" i="3"/>
  <c r="K121" i="3"/>
  <c r="K120" i="3"/>
  <c r="K119" i="3"/>
  <c r="K118" i="3"/>
  <c r="K117" i="3"/>
  <c r="K116" i="3"/>
  <c r="K115" i="3"/>
  <c r="K114" i="3"/>
  <c r="K113" i="3"/>
  <c r="K112" i="3"/>
  <c r="K111" i="3"/>
  <c r="K110" i="3"/>
  <c r="K109" i="3"/>
  <c r="K108" i="3"/>
  <c r="K107" i="3"/>
  <c r="K106" i="3"/>
  <c r="K105" i="3"/>
  <c r="K104" i="3"/>
  <c r="K103" i="3"/>
  <c r="K102" i="3"/>
  <c r="K101" i="3"/>
  <c r="K100" i="3"/>
  <c r="K99" i="3"/>
  <c r="K98" i="3"/>
  <c r="K97" i="3"/>
  <c r="K96" i="3"/>
  <c r="K95" i="3"/>
  <c r="K94" i="3"/>
  <c r="K93" i="3"/>
  <c r="K92" i="3"/>
  <c r="K91" i="3"/>
  <c r="K90" i="3"/>
  <c r="K89" i="3"/>
  <c r="K88" i="3"/>
  <c r="K87" i="3"/>
  <c r="K86" i="3"/>
  <c r="K85" i="3"/>
  <c r="K84" i="3"/>
  <c r="K83" i="3"/>
  <c r="K82" i="3"/>
  <c r="K81" i="3"/>
  <c r="K80" i="3"/>
  <c r="K79" i="3"/>
  <c r="K78" i="3"/>
  <c r="K77" i="3"/>
  <c r="K76" i="3"/>
  <c r="K75" i="3"/>
  <c r="K74" i="3"/>
  <c r="K73" i="3"/>
  <c r="K72" i="3"/>
  <c r="K71" i="3"/>
  <c r="K70" i="3"/>
  <c r="K69" i="3"/>
  <c r="K68" i="3"/>
  <c r="K67" i="3"/>
  <c r="K66" i="3"/>
  <c r="K65" i="3"/>
  <c r="K64" i="3"/>
  <c r="K63" i="3"/>
  <c r="K62" i="3"/>
  <c r="K61" i="3"/>
  <c r="K60" i="3"/>
  <c r="K59" i="3"/>
  <c r="K58" i="3"/>
  <c r="K57" i="3"/>
  <c r="K56" i="3"/>
  <c r="K55" i="3"/>
  <c r="K54" i="3"/>
  <c r="K53" i="3"/>
  <c r="K52" i="3"/>
  <c r="K51" i="3"/>
  <c r="K50" i="3"/>
  <c r="K49" i="3"/>
  <c r="K48" i="3"/>
  <c r="K47" i="3"/>
  <c r="K46" i="3"/>
  <c r="K45" i="3"/>
  <c r="K44" i="3"/>
  <c r="K43" i="3"/>
  <c r="K42" i="3"/>
  <c r="K41" i="3"/>
  <c r="K40" i="3"/>
  <c r="K39" i="3"/>
  <c r="K38" i="3"/>
  <c r="K37" i="3"/>
  <c r="K36" i="3"/>
  <c r="K35" i="3"/>
  <c r="K34" i="3"/>
  <c r="K33" i="3"/>
  <c r="K32" i="3"/>
  <c r="K31" i="3"/>
  <c r="K30" i="3"/>
  <c r="K29" i="3"/>
  <c r="K28" i="3"/>
  <c r="K27" i="3"/>
  <c r="K26" i="3"/>
  <c r="K25" i="3"/>
  <c r="K24" i="3"/>
  <c r="K23" i="3"/>
  <c r="K22" i="3"/>
  <c r="K21" i="3"/>
  <c r="K20" i="3"/>
  <c r="K19" i="3"/>
  <c r="K18" i="3"/>
  <c r="K17" i="3"/>
  <c r="K16" i="3"/>
  <c r="K15" i="3"/>
  <c r="K14" i="3"/>
  <c r="K13" i="3"/>
  <c r="K12" i="3"/>
  <c r="K11" i="3"/>
  <c r="K10" i="3"/>
  <c r="K9" i="3"/>
  <c r="K8" i="3"/>
  <c r="K7" i="3"/>
  <c r="K6" i="3"/>
  <c r="K5" i="3"/>
  <c r="K144" i="3"/>
  <c r="K145" i="3"/>
</calcChain>
</file>

<file path=xl/sharedStrings.xml><?xml version="1.0" encoding="utf-8"?>
<sst xmlns="http://schemas.openxmlformats.org/spreadsheetml/2006/main" count="224" uniqueCount="203">
  <si>
    <t xml:space="preserve">
Región</t>
  </si>
  <si>
    <t>Nombre Región</t>
  </si>
  <si>
    <t>Estimación</t>
  </si>
  <si>
    <t>Error estándar</t>
  </si>
  <si>
    <t>Intervalo de confianza al 95%</t>
  </si>
  <si>
    <t>Coeficiente de variación</t>
  </si>
  <si>
    <t>Código Comuna</t>
  </si>
  <si>
    <r>
      <t>Nombre Comuna</t>
    </r>
    <r>
      <rPr>
        <b/>
        <vertAlign val="superscript"/>
        <sz val="10"/>
        <color theme="0"/>
        <rFont val="Verdana"/>
        <family val="2"/>
      </rPr>
      <t>2</t>
    </r>
  </si>
  <si>
    <t>Inferior</t>
  </si>
  <si>
    <t>Superior</t>
  </si>
  <si>
    <t xml:space="preserve">Arica y Parinacota </t>
  </si>
  <si>
    <t>Arica</t>
  </si>
  <si>
    <t>Tarapacá</t>
  </si>
  <si>
    <t>Iquique</t>
  </si>
  <si>
    <t>Putre</t>
  </si>
  <si>
    <t>Antofagasta</t>
  </si>
  <si>
    <t>Atacama</t>
  </si>
  <si>
    <t>Alto Hospicio</t>
  </si>
  <si>
    <t>Coquimbo</t>
  </si>
  <si>
    <t>Pozo Almonte</t>
  </si>
  <si>
    <t>Valparaíso</t>
  </si>
  <si>
    <t>Tocopilla</t>
  </si>
  <si>
    <t>Libertador Gral. Bernardo O’Higgins</t>
  </si>
  <si>
    <t>Copiapó</t>
  </si>
  <si>
    <t>Calama</t>
  </si>
  <si>
    <t>Maule</t>
  </si>
  <si>
    <t>Chañaral</t>
  </si>
  <si>
    <t>Biobío</t>
  </si>
  <si>
    <t>La Araucanía</t>
  </si>
  <si>
    <t>Los Ríos</t>
  </si>
  <si>
    <t>Vallenar</t>
  </si>
  <si>
    <t>Los Lagos</t>
  </si>
  <si>
    <t>La Serena</t>
  </si>
  <si>
    <t>Aysén del Gral. Carlos Ibáñez del Campo</t>
  </si>
  <si>
    <t>Magallanes y de la Antártica Chilena</t>
  </si>
  <si>
    <t>Los Andes</t>
  </si>
  <si>
    <t>Vicuña</t>
  </si>
  <si>
    <t>Metropolitana de Santiago</t>
  </si>
  <si>
    <t>Illapel</t>
  </si>
  <si>
    <t>País</t>
  </si>
  <si>
    <t>Quillota</t>
  </si>
  <si>
    <t>Ovalle</t>
  </si>
  <si>
    <t>San Antonio</t>
  </si>
  <si>
    <t>Concón</t>
  </si>
  <si>
    <t>Viña del Mar</t>
  </si>
  <si>
    <t>La Ligua</t>
  </si>
  <si>
    <t>Talca</t>
  </si>
  <si>
    <t>Calera</t>
  </si>
  <si>
    <t>Cauquenes</t>
  </si>
  <si>
    <t>Curicó</t>
  </si>
  <si>
    <t>El Quisco</t>
  </si>
  <si>
    <t>Linares</t>
  </si>
  <si>
    <t>San Felipe</t>
  </si>
  <si>
    <t>Concepción</t>
  </si>
  <si>
    <t>Quilpué</t>
  </si>
  <si>
    <t>Arauco</t>
  </si>
  <si>
    <t>Limache</t>
  </si>
  <si>
    <t>Villa Alemana</t>
  </si>
  <si>
    <t>Rancagua</t>
  </si>
  <si>
    <t>Codegua</t>
  </si>
  <si>
    <t>Coltauco</t>
  </si>
  <si>
    <t>Valdivia</t>
  </si>
  <si>
    <t>Graneros</t>
  </si>
  <si>
    <t>Machalí</t>
  </si>
  <si>
    <t>Llanquihue</t>
  </si>
  <si>
    <t>Olivar</t>
  </si>
  <si>
    <t>Peumo</t>
  </si>
  <si>
    <t>Osorno</t>
  </si>
  <si>
    <t>Pichidegua</t>
  </si>
  <si>
    <t>Coyhaique</t>
  </si>
  <si>
    <t>Rengo</t>
  </si>
  <si>
    <t>Aysén</t>
  </si>
  <si>
    <t>Requínoa</t>
  </si>
  <si>
    <t>San Vicente</t>
  </si>
  <si>
    <t>Pichilemu</t>
  </si>
  <si>
    <t>San Fernando</t>
  </si>
  <si>
    <t>Santiago</t>
  </si>
  <si>
    <t>Chimbarongo</t>
  </si>
  <si>
    <t>Santa Cruz</t>
  </si>
  <si>
    <t>Constitución</t>
  </si>
  <si>
    <t>Melipilla</t>
  </si>
  <si>
    <t>San Clemente</t>
  </si>
  <si>
    <t>Talagante</t>
  </si>
  <si>
    <t>Teno</t>
  </si>
  <si>
    <t>Colbún</t>
  </si>
  <si>
    <t>Parral</t>
  </si>
  <si>
    <t>San Javier</t>
  </si>
  <si>
    <t>Villa Alegre</t>
  </si>
  <si>
    <t>Yerbas Buenas</t>
  </si>
  <si>
    <t>Coronel</t>
  </si>
  <si>
    <t>Chiguayante</t>
  </si>
  <si>
    <t>Lota</t>
  </si>
  <si>
    <t>Penco</t>
  </si>
  <si>
    <t>San Pedro de la Paz</t>
  </si>
  <si>
    <t>Talcahuano</t>
  </si>
  <si>
    <t>Tomé</t>
  </si>
  <si>
    <t>Hualpén</t>
  </si>
  <si>
    <t>Lebu</t>
  </si>
  <si>
    <t/>
  </si>
  <si>
    <t>Cañete</t>
  </si>
  <si>
    <t>Curanilahue</t>
  </si>
  <si>
    <t>Los Ángeles</t>
  </si>
  <si>
    <t>Laja</t>
  </si>
  <si>
    <t>Mulchén</t>
  </si>
  <si>
    <t>Nacimiento</t>
  </si>
  <si>
    <t>Chillán</t>
  </si>
  <si>
    <t>Chillán Viejo</t>
  </si>
  <si>
    <t>Temuco</t>
  </si>
  <si>
    <t>Carahue</t>
  </si>
  <si>
    <t>Cunco</t>
  </si>
  <si>
    <t>Freire</t>
  </si>
  <si>
    <t>Lautaro</t>
  </si>
  <si>
    <t>Nueva Imperial</t>
  </si>
  <si>
    <t>Padre Las Casas</t>
  </si>
  <si>
    <t>Pitrufquén</t>
  </si>
  <si>
    <t>Pucón</t>
  </si>
  <si>
    <t>Villarrica</t>
  </si>
  <si>
    <t>Angol</t>
  </si>
  <si>
    <t>Collipulli</t>
  </si>
  <si>
    <t>Curacautín</t>
  </si>
  <si>
    <t>Traiguén</t>
  </si>
  <si>
    <t>Victoria</t>
  </si>
  <si>
    <t>Paillaco</t>
  </si>
  <si>
    <t>Panguipulli</t>
  </si>
  <si>
    <t>La Unión</t>
  </si>
  <si>
    <t>Río Bueno</t>
  </si>
  <si>
    <t>Puerto Montt</t>
  </si>
  <si>
    <t>Calbuco</t>
  </si>
  <si>
    <t>Frutillar</t>
  </si>
  <si>
    <t>Los Muermos</t>
  </si>
  <si>
    <t>Castro</t>
  </si>
  <si>
    <t>Ancud</t>
  </si>
  <si>
    <t>Quellón</t>
  </si>
  <si>
    <t>Río Negro</t>
  </si>
  <si>
    <t>Cochrane</t>
  </si>
  <si>
    <t>Chile Chico</t>
  </si>
  <si>
    <t>Punta Arenas</t>
  </si>
  <si>
    <t>Porvenir</t>
  </si>
  <si>
    <t>Natales</t>
  </si>
  <si>
    <t>Cerro Navia</t>
  </si>
  <si>
    <t>Conchalí</t>
  </si>
  <si>
    <t>El Bosque</t>
  </si>
  <si>
    <t>Estación Central</t>
  </si>
  <si>
    <t>La Florida</t>
  </si>
  <si>
    <t>La Granja</t>
  </si>
  <si>
    <t>La Pintana</t>
  </si>
  <si>
    <t>Las Condes</t>
  </si>
  <si>
    <t>Macul</t>
  </si>
  <si>
    <t>Maipú</t>
  </si>
  <si>
    <t>Ñuñoa</t>
  </si>
  <si>
    <t>Pedro Aguirre Cerda</t>
  </si>
  <si>
    <t>Peñalolén</t>
  </si>
  <si>
    <t>Providencia</t>
  </si>
  <si>
    <t>Pudahuel</t>
  </si>
  <si>
    <t>Quilicura</t>
  </si>
  <si>
    <t>Quinta Normal</t>
  </si>
  <si>
    <t>Recoleta</t>
  </si>
  <si>
    <t>Renca</t>
  </si>
  <si>
    <t>San Miguel</t>
  </si>
  <si>
    <t>Puente Alto</t>
  </si>
  <si>
    <t>Colina</t>
  </si>
  <si>
    <t>San Bernardo</t>
  </si>
  <si>
    <t>Casos Muestrales Hogares</t>
  </si>
  <si>
    <t>Casos Expandidos Hogares</t>
  </si>
  <si>
    <r>
      <rPr>
        <vertAlign val="superscript"/>
        <sz val="8"/>
        <color theme="1"/>
        <rFont val="Verdana"/>
        <family val="2"/>
      </rPr>
      <t>2</t>
    </r>
    <r>
      <rPr>
        <sz val="8"/>
        <color theme="1"/>
        <rFont val="Verdana"/>
        <family val="2"/>
      </rPr>
      <t xml:space="preserve"> Se incluyen las 139 comunas auto-representadas en la encuesta Casen 2015.</t>
    </r>
  </si>
  <si>
    <r>
      <t>Fuente:</t>
    </r>
    <r>
      <rPr>
        <b/>
        <sz val="8"/>
        <color indexed="8"/>
        <rFont val="Verdana"/>
        <family val="2"/>
      </rPr>
      <t xml:space="preserve"> </t>
    </r>
    <r>
      <rPr>
        <sz val="8"/>
        <color indexed="8"/>
        <rFont val="Verdana"/>
        <family val="2"/>
      </rPr>
      <t>Encuesta Casen 2015, División Observatorio Social, Ministerio de Desarrollo Social.</t>
    </r>
  </si>
  <si>
    <t>Definición</t>
  </si>
  <si>
    <t>Unidad de observación</t>
  </si>
  <si>
    <t>Tipo de datos</t>
  </si>
  <si>
    <t>Método de cálculo</t>
  </si>
  <si>
    <t>Fuente de datos</t>
  </si>
  <si>
    <t>Cobertura y desagregación geográfica</t>
  </si>
  <si>
    <t>Cobertura temática</t>
  </si>
  <si>
    <t>Unidad de medida</t>
  </si>
  <si>
    <t>Periodicidad de publicación</t>
  </si>
  <si>
    <t>Interpretación del indicador</t>
  </si>
  <si>
    <t>Información adicional</t>
  </si>
  <si>
    <t>Institución</t>
  </si>
  <si>
    <t>MINISTERIO DE DESARROLLO SOCIAL</t>
  </si>
  <si>
    <t>Nombre del indicador</t>
  </si>
  <si>
    <t xml:space="preserve">Hogares residentes en viviendas particulares ocupadas. </t>
  </si>
  <si>
    <t>Expresa el porcentaje de hogares donde al menos uno de sus integrantes en edad escolar no se encuentra asistiendo a un establecimiento educacional respecto del total de hogares con integrantes del mismo rango de edad.</t>
  </si>
  <si>
    <t>Estimación directa generada a partir de información de la Encuesta Casen vigente al periodo de referencia.</t>
  </si>
  <si>
    <t>Numerador: Número de hogares con personas en edad escolar que no asisten a un establecimiento educacional.Denominador: Total de hogares con personas en edad escolar.</t>
  </si>
  <si>
    <t xml:space="preserve">Ministerio de Desarrollo Social, Subsecretaría de Evaluación Social, en base a información de la Encuesta Casen </t>
  </si>
  <si>
    <t>Programa asociado</t>
  </si>
  <si>
    <t>Proyectos de inversión, programas sociales</t>
  </si>
  <si>
    <t>País, región y comunas representativas, de acuerdo al diseño muestral de la Encuesta Casen.</t>
  </si>
  <si>
    <t>Educación</t>
  </si>
  <si>
    <t>Cobertura y escala tiempo</t>
  </si>
  <si>
    <t>Período de cobertura: 2015. Escala: Anual</t>
  </si>
  <si>
    <t>Porcentaje</t>
  </si>
  <si>
    <t>Cada dos años</t>
  </si>
  <si>
    <t>Fecha de la próxima actualización</t>
  </si>
  <si>
    <t>Utilidad del Indicador</t>
  </si>
  <si>
    <t xml:space="preserve">El indicador permite observar las diferencias que se producen a nivel territorial en relación a la asistencia de los niños, niñas y adolescentes a un establecimiento educacional, lo cual constituye un medio para el desarrollo de capacidades y para desenvolverse en la sociedad. </t>
  </si>
  <si>
    <t>El indicador muestra las carencias de los hogares asociadas a la asistencia escolar en los distintos territorios, lo cual permite detectar áreas geográficas relevantes para el diseño y seguimiento de la política pública en materia educacional.</t>
  </si>
  <si>
    <t>http://observatorio.ministeriodesarrollosocial.gob.cl/</t>
  </si>
  <si>
    <t>Observaciónes y limitaciones</t>
  </si>
  <si>
    <t>1. Para construir este indicador se utilizan las variables que identifican la asistencia a un establecimiento educacional (asiste) en base a la Encuesta Casen.  2.  Se considera que un hogar es carente por asistencia escolar si al menos uno de sus integrantes de 4 a 18 años de edad no está asistiendo a un establecimiento educacional y no ha egresado de cuarto medio, o al menos un integrante de 6 a 26 años tiene una condición permanente y/o de larga duración y no asiste a un establecimiento educacional.3. El indicador a nivel nacional y regional no posee cobertura en 21 comunas del país definidas como Áreas de Difícil Acceso (ADA) por el Instituto Nacional de Estadísticas (INE). 4. Las estimaciones entregadas para comunas consideran exclusivamente a 139 comunas que concentran el 80% ó más de viviendas de cada región, las cuales fueron definidas como comunas con representatividad a este nivel en el diseño muestral de la Encuesta Casen 2015. Para la expansión a población total, se emplea factor de expansión regional y para su expansión a población total de cada comuna, se utiliza factor de expansión comunal.</t>
  </si>
  <si>
    <t>Metadatos</t>
  </si>
  <si>
    <t>Hogares con integrantes en edad escolar que no asisten a un establecimiento educacional</t>
  </si>
  <si>
    <t>Porcentaje de hogares con integrantes en edad escolar que no asisten a un establecimiento educacional, Casen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</si>
</sst>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0"/>
    <numFmt numFmtId="166" formatCode="####.0"/>
    <numFmt numFmtId="167" formatCode="0.000"/>
    <numFmt numFmtId="168" formatCode="###0"/>
    <numFmt numFmtId="169" formatCode="0.0"/>
  </numFmts>
  <fonts count="15" x14ac:knownFonts="1">
    <font>
      <sz val="11"/>
      <color theme="1"/>
      <name val="Calibri"/>
      <family val="2"/>
      <scheme val="minor"/>
    </font>
    <font>
      <sz val="10"/>
      <name val="Arial"/>
      <family val="2"/>
    </font>
    <font>
      <b/>
      <sz val="9"/>
      <color indexed="8"/>
      <name val="Arial Bold"/>
    </font>
    <font>
      <b/>
      <sz val="10"/>
      <color theme="0"/>
      <name val="Verdana"/>
      <family val="2"/>
    </font>
    <font>
      <sz val="10"/>
      <color indexed="8"/>
      <name val="Verdana"/>
      <family val="2"/>
    </font>
    <font>
      <b/>
      <vertAlign val="superscript"/>
      <sz val="10"/>
      <color theme="0"/>
      <name val="Verdana"/>
      <family val="2"/>
    </font>
    <font>
      <sz val="10"/>
      <color theme="1"/>
      <name val="Verdana"/>
      <family val="2"/>
    </font>
    <font>
      <sz val="10"/>
      <name val="Verdana"/>
      <family val="2"/>
    </font>
    <font>
      <sz val="8"/>
      <color theme="1"/>
      <name val="Verdana"/>
      <family val="2"/>
    </font>
    <font>
      <vertAlign val="superscript"/>
      <sz val="8"/>
      <color theme="1"/>
      <name val="Verdana"/>
      <family val="2"/>
    </font>
    <font>
      <sz val="8"/>
      <color indexed="8"/>
      <name val="Verdana"/>
      <family val="2"/>
    </font>
    <font>
      <b/>
      <sz val="8"/>
      <color indexed="8"/>
      <name val="Verdana"/>
      <family val="2"/>
    </font>
    <font>
      <b/>
      <sz val="11"/>
      <color theme="1"/>
      <name val="Calibri"/>
      <family val="2"/>
      <scheme val="minor"/>
    </font>
    <font>
      <i/>
      <sz val="10"/>
      <color theme="1"/>
      <name val="Verdana"/>
      <family val="2"/>
    </font>
    <font>
      <i/>
      <sz val="11"/>
      <color theme="1"/>
      <name val="Calibri"/>
      <family val="2"/>
      <scheme val="minor"/>
    </font>
  </fonts>
  <fills count="4">
    <fill>
      <patternFill patternType="none"/>
    </fill>
    <fill>
      <patternFill patternType="gray125"/>
    </fill>
    <fill>
      <patternFill patternType="solid">
        <fgColor theme="4"/>
        <bgColor indexed="64"/>
      </patternFill>
    </fill>
    <fill>
      <patternFill patternType="solid">
        <fgColor theme="0"/>
        <bgColor indexed="64"/>
      </patternFill>
    </fill>
  </fills>
  <borders count="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0" fontId="1" fillId="0" borderId="0"/>
    <xf numFmtId="0" fontId="1" fillId="0" borderId="0"/>
    <xf numFmtId="0" fontId="1" fillId="0" borderId="0"/>
  </cellStyleXfs>
  <cellXfs count="52">
    <xf numFmtId="0" fontId="0" fillId="0" borderId="0" xfId="0"/>
    <xf numFmtId="0" fontId="2" fillId="0" borderId="0" xfId="2" applyFont="1" applyBorder="1" applyAlignment="1">
      <alignment vertical="center" wrapText="1"/>
    </xf>
    <xf numFmtId="0" fontId="6" fillId="0" borderId="2" xfId="0" applyFont="1" applyBorder="1" applyAlignment="1">
      <alignment horizontal="center"/>
    </xf>
    <xf numFmtId="0" fontId="7" fillId="0" borderId="2" xfId="0" applyFont="1" applyBorder="1" applyAlignment="1">
      <alignment vertical="center"/>
    </xf>
    <xf numFmtId="164" fontId="4" fillId="0" borderId="2" xfId="1" applyNumberFormat="1" applyFont="1" applyBorder="1" applyAlignment="1">
      <alignment horizontal="right" vertical="center"/>
    </xf>
    <xf numFmtId="165" fontId="4" fillId="0" borderId="2" xfId="1" applyNumberFormat="1" applyFont="1" applyBorder="1" applyAlignment="1">
      <alignment horizontal="right" vertical="center"/>
    </xf>
    <xf numFmtId="166" fontId="4" fillId="0" borderId="2" xfId="1" applyNumberFormat="1" applyFont="1" applyBorder="1" applyAlignment="1">
      <alignment horizontal="right" vertical="center"/>
    </xf>
    <xf numFmtId="3" fontId="4" fillId="0" borderId="2" xfId="1" applyNumberFormat="1" applyFont="1" applyBorder="1" applyAlignment="1">
      <alignment horizontal="right" vertical="center"/>
    </xf>
    <xf numFmtId="0" fontId="4" fillId="0" borderId="2" xfId="3" applyFont="1" applyBorder="1" applyAlignment="1">
      <alignment horizontal="left" vertical="top" wrapText="1"/>
    </xf>
    <xf numFmtId="164" fontId="4" fillId="0" borderId="2" xfId="2" applyNumberFormat="1" applyFont="1" applyBorder="1" applyAlignment="1">
      <alignment horizontal="right" vertical="center"/>
    </xf>
    <xf numFmtId="167" fontId="6" fillId="0" borderId="2" xfId="0" applyNumberFormat="1" applyFont="1" applyBorder="1"/>
    <xf numFmtId="168" fontId="4" fillId="0" borderId="2" xfId="2" applyNumberFormat="1" applyFont="1" applyBorder="1" applyAlignment="1">
      <alignment horizontal="right" vertical="center"/>
    </xf>
    <xf numFmtId="3" fontId="4" fillId="0" borderId="2" xfId="2" applyNumberFormat="1" applyFont="1" applyBorder="1" applyAlignment="1">
      <alignment horizontal="right" vertical="center"/>
    </xf>
    <xf numFmtId="166" fontId="4" fillId="0" borderId="2" xfId="2" applyNumberFormat="1" applyFont="1" applyBorder="1" applyAlignment="1">
      <alignment horizontal="right" vertical="center"/>
    </xf>
    <xf numFmtId="0" fontId="4" fillId="0" borderId="2" xfId="2" applyFont="1" applyBorder="1" applyAlignment="1">
      <alignment horizontal="left" vertical="center" wrapText="1"/>
    </xf>
    <xf numFmtId="0" fontId="0" fillId="0" borderId="0" xfId="0" applyFill="1" applyBorder="1"/>
    <xf numFmtId="0" fontId="3" fillId="2" borderId="2" xfId="0" applyFont="1" applyFill="1" applyBorder="1" applyAlignment="1">
      <alignment horizontal="center" wrapText="1"/>
    </xf>
    <xf numFmtId="169" fontId="3" fillId="2" borderId="4" xfId="0" applyNumberFormat="1" applyFont="1" applyFill="1" applyBorder="1"/>
    <xf numFmtId="167" fontId="3" fillId="2" borderId="2" xfId="0" applyNumberFormat="1" applyFont="1" applyFill="1" applyBorder="1"/>
    <xf numFmtId="169" fontId="3" fillId="2" borderId="2" xfId="0" applyNumberFormat="1" applyFont="1" applyFill="1" applyBorder="1"/>
    <xf numFmtId="3" fontId="3" fillId="2" borderId="2" xfId="0" applyNumberFormat="1" applyFont="1" applyFill="1" applyBorder="1"/>
    <xf numFmtId="0" fontId="8" fillId="0" borderId="0" xfId="0" applyFont="1"/>
    <xf numFmtId="0" fontId="4" fillId="0" borderId="0" xfId="3" applyFont="1" applyBorder="1" applyAlignment="1">
      <alignment horizontal="left" vertical="top" wrapText="1"/>
    </xf>
    <xf numFmtId="164" fontId="4" fillId="0" borderId="0" xfId="2" applyNumberFormat="1" applyFont="1" applyBorder="1" applyAlignment="1">
      <alignment horizontal="right" vertical="center"/>
    </xf>
    <xf numFmtId="165" fontId="4" fillId="0" borderId="0" xfId="2" applyNumberFormat="1" applyFont="1" applyBorder="1" applyAlignment="1">
      <alignment horizontal="right" vertical="center"/>
    </xf>
    <xf numFmtId="167" fontId="6" fillId="0" borderId="0" xfId="0" applyNumberFormat="1" applyFont="1" applyBorder="1"/>
    <xf numFmtId="168" fontId="4" fillId="0" borderId="0" xfId="2" applyNumberFormat="1" applyFont="1" applyBorder="1" applyAlignment="1">
      <alignment horizontal="right" vertical="center"/>
    </xf>
    <xf numFmtId="3" fontId="4" fillId="0" borderId="0" xfId="2" applyNumberFormat="1" applyFont="1" applyBorder="1" applyAlignment="1">
      <alignment horizontal="right" vertical="center"/>
    </xf>
    <xf numFmtId="0" fontId="10" fillId="0" borderId="0" xfId="0" applyFont="1"/>
    <xf numFmtId="0" fontId="6" fillId="0" borderId="0" xfId="0" applyFont="1"/>
    <xf numFmtId="0" fontId="7" fillId="0" borderId="0" xfId="0" applyFont="1" applyFill="1"/>
    <xf numFmtId="167" fontId="4" fillId="0" borderId="2" xfId="1" applyNumberFormat="1" applyFont="1" applyBorder="1" applyAlignment="1">
      <alignment horizontal="right" vertical="center"/>
    </xf>
    <xf numFmtId="167" fontId="4" fillId="0" borderId="2" xfId="2" applyNumberFormat="1" applyFont="1" applyBorder="1" applyAlignment="1">
      <alignment horizontal="right" vertical="center"/>
    </xf>
    <xf numFmtId="167" fontId="4" fillId="0" borderId="2" xfId="2" applyNumberFormat="1" applyFont="1" applyBorder="1" applyAlignment="1">
      <alignment horizontal="left" vertical="center" wrapText="1"/>
    </xf>
    <xf numFmtId="0" fontId="6" fillId="3" borderId="0" xfId="0" applyFont="1" applyFill="1"/>
    <xf numFmtId="0" fontId="0" fillId="0" borderId="2" xfId="0" applyBorder="1" applyAlignment="1">
      <alignment vertical="top"/>
    </xf>
    <xf numFmtId="0" fontId="12" fillId="0" borderId="0" xfId="0" applyFont="1"/>
    <xf numFmtId="0" fontId="13" fillId="3" borderId="0" xfId="0" applyFont="1" applyFill="1"/>
    <xf numFmtId="0" fontId="14" fillId="0" borderId="0" xfId="0" applyFont="1"/>
    <xf numFmtId="0" fontId="14" fillId="0" borderId="2" xfId="0" applyFont="1" applyBorder="1"/>
    <xf numFmtId="0" fontId="14" fillId="0" borderId="2" xfId="0" applyFont="1" applyBorder="1" applyAlignment="1">
      <alignment wrapText="1"/>
    </xf>
    <xf numFmtId="0" fontId="14" fillId="0" borderId="2" xfId="0" applyFont="1" applyBorder="1" applyAlignment="1">
      <alignment horizontal="left"/>
    </xf>
    <xf numFmtId="0" fontId="13" fillId="0" borderId="0" xfId="0" applyFont="1"/>
    <xf numFmtId="0" fontId="3" fillId="2" borderId="0" xfId="0" applyFont="1" applyFill="1" applyAlignment="1">
      <alignment horizontal="left"/>
    </xf>
    <xf numFmtId="0" fontId="3" fillId="2" borderId="2" xfId="0" applyFont="1" applyFill="1" applyBorder="1" applyAlignment="1">
      <alignment horizontal="center"/>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cellXfs>
  <cellStyles count="4">
    <cellStyle name="Normal" xfId="0" builtinId="0"/>
    <cellStyle name="Normal_Hoja2" xfId="2"/>
    <cellStyle name="Normal_Hoja4" xfId="1"/>
    <cellStyle name="Normal_Hoja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workbookViewId="0">
      <selection activeCell="A2" sqref="A2"/>
    </sheetView>
  </sheetViews>
  <sheetFormatPr baseColWidth="10" defaultRowHeight="14" x14ac:dyDescent="0"/>
  <cols>
    <col min="1" max="1" width="34.33203125" style="29" customWidth="1"/>
    <col min="2" max="2" width="81.6640625" style="42" customWidth="1"/>
  </cols>
  <sheetData>
    <row r="1" spans="1:2">
      <c r="A1" s="34"/>
      <c r="B1" s="37"/>
    </row>
    <row r="2" spans="1:2">
      <c r="A2" s="36" t="s">
        <v>200</v>
      </c>
      <c r="B2" s="38"/>
    </row>
    <row r="3" spans="1:2">
      <c r="A3"/>
      <c r="B3" s="38"/>
    </row>
    <row r="4" spans="1:2">
      <c r="A4" s="35" t="s">
        <v>177</v>
      </c>
      <c r="B4" s="39" t="s">
        <v>178</v>
      </c>
    </row>
    <row r="5" spans="1:2">
      <c r="A5" s="35" t="s">
        <v>179</v>
      </c>
      <c r="B5" s="40" t="s">
        <v>201</v>
      </c>
    </row>
    <row r="6" spans="1:2">
      <c r="A6" s="35" t="s">
        <v>167</v>
      </c>
      <c r="B6" s="39" t="s">
        <v>180</v>
      </c>
    </row>
    <row r="7" spans="1:2" ht="42">
      <c r="A7" s="35" t="s">
        <v>166</v>
      </c>
      <c r="B7" s="40" t="s">
        <v>181</v>
      </c>
    </row>
    <row r="8" spans="1:2">
      <c r="A8" s="35" t="s">
        <v>168</v>
      </c>
      <c r="B8" s="40" t="s">
        <v>182</v>
      </c>
    </row>
    <row r="9" spans="1:2" ht="30.75" customHeight="1">
      <c r="A9" s="35" t="s">
        <v>169</v>
      </c>
      <c r="B9" s="40" t="s">
        <v>183</v>
      </c>
    </row>
    <row r="10" spans="1:2" ht="28">
      <c r="A10" s="35" t="s">
        <v>170</v>
      </c>
      <c r="B10" s="40" t="s">
        <v>184</v>
      </c>
    </row>
    <row r="11" spans="1:2">
      <c r="A11" s="35" t="s">
        <v>185</v>
      </c>
      <c r="B11" s="39" t="s">
        <v>186</v>
      </c>
    </row>
    <row r="12" spans="1:2">
      <c r="A12" s="35" t="s">
        <v>171</v>
      </c>
      <c r="B12" s="39" t="s">
        <v>187</v>
      </c>
    </row>
    <row r="13" spans="1:2">
      <c r="A13" s="35" t="s">
        <v>172</v>
      </c>
      <c r="B13" s="39" t="s">
        <v>188</v>
      </c>
    </row>
    <row r="14" spans="1:2">
      <c r="A14" s="35" t="s">
        <v>189</v>
      </c>
      <c r="B14" s="39" t="s">
        <v>190</v>
      </c>
    </row>
    <row r="15" spans="1:2">
      <c r="A15" s="35" t="s">
        <v>173</v>
      </c>
      <c r="B15" s="39" t="s">
        <v>191</v>
      </c>
    </row>
    <row r="16" spans="1:2">
      <c r="A16" s="35" t="s">
        <v>174</v>
      </c>
      <c r="B16" s="39" t="s">
        <v>192</v>
      </c>
    </row>
    <row r="17" spans="1:2">
      <c r="A17" s="35" t="s">
        <v>193</v>
      </c>
      <c r="B17" s="41">
        <v>2018</v>
      </c>
    </row>
    <row r="18" spans="1:2" ht="47.25" customHeight="1">
      <c r="A18" s="35" t="s">
        <v>194</v>
      </c>
      <c r="B18" s="40" t="s">
        <v>195</v>
      </c>
    </row>
    <row r="19" spans="1:2" ht="42">
      <c r="A19" s="35" t="s">
        <v>175</v>
      </c>
      <c r="B19" s="40" t="s">
        <v>196</v>
      </c>
    </row>
    <row r="20" spans="1:2">
      <c r="A20" s="35" t="s">
        <v>176</v>
      </c>
      <c r="B20" s="39" t="s">
        <v>197</v>
      </c>
    </row>
    <row r="21" spans="1:2" ht="154">
      <c r="A21" s="35" t="s">
        <v>198</v>
      </c>
      <c r="B21" s="40" t="s">
        <v>199</v>
      </c>
    </row>
    <row r="22" spans="1:2">
      <c r="A22" s="34"/>
      <c r="B22" s="37"/>
    </row>
    <row r="23" spans="1:2">
      <c r="A23" s="34"/>
      <c r="B23" s="37"/>
    </row>
    <row r="24" spans="1:2">
      <c r="A24" s="34"/>
      <c r="B24" s="37"/>
    </row>
    <row r="25" spans="1:2">
      <c r="A25" s="34"/>
      <c r="B25" s="37"/>
    </row>
    <row r="26" spans="1:2">
      <c r="A26" s="34"/>
      <c r="B26" s="37"/>
    </row>
    <row r="27" spans="1:2">
      <c r="A27" s="34"/>
      <c r="B27" s="37"/>
    </row>
    <row r="28" spans="1:2">
      <c r="A28" s="34"/>
      <c r="B28" s="37"/>
    </row>
    <row r="29" spans="1:2">
      <c r="A29" s="34"/>
      <c r="B29" s="37"/>
    </row>
    <row r="30" spans="1:2">
      <c r="A30" s="34"/>
      <c r="B30" s="37"/>
    </row>
    <row r="31" spans="1:2">
      <c r="A31" s="34"/>
      <c r="B31" s="37"/>
    </row>
    <row r="32" spans="1:2">
      <c r="A32" s="34"/>
      <c r="B32" s="37"/>
    </row>
    <row r="33" spans="1:2">
      <c r="A33" s="34"/>
      <c r="B33" s="37"/>
    </row>
    <row r="34" spans="1:2">
      <c r="A34" s="34"/>
      <c r="B34" s="37"/>
    </row>
    <row r="35" spans="1:2">
      <c r="A35" s="34"/>
      <c r="B35" s="37"/>
    </row>
    <row r="36" spans="1:2">
      <c r="A36" s="34"/>
      <c r="B36" s="37"/>
    </row>
    <row r="37" spans="1:2">
      <c r="A37" s="34"/>
      <c r="B37" s="37"/>
    </row>
    <row r="38" spans="1:2">
      <c r="A38" s="34"/>
      <c r="B38" s="37"/>
    </row>
    <row r="39" spans="1:2">
      <c r="A39" s="34"/>
      <c r="B39" s="37"/>
    </row>
    <row r="40" spans="1:2">
      <c r="A40" s="34"/>
      <c r="B40" s="37"/>
    </row>
    <row r="41" spans="1:2">
      <c r="A41" s="34"/>
      <c r="B41" s="37"/>
    </row>
    <row r="42" spans="1:2">
      <c r="A42" s="34"/>
      <c r="B42" s="37"/>
    </row>
    <row r="43" spans="1:2">
      <c r="A43" s="34"/>
      <c r="B43" s="37"/>
    </row>
    <row r="44" spans="1:2">
      <c r="A44" s="34"/>
      <c r="B44" s="37"/>
    </row>
    <row r="45" spans="1:2">
      <c r="A45" s="34"/>
      <c r="B45" s="37"/>
    </row>
    <row r="46" spans="1:2">
      <c r="A46" s="34"/>
      <c r="B46" s="37"/>
    </row>
    <row r="47" spans="1:2">
      <c r="A47" s="34"/>
      <c r="B47" s="37"/>
    </row>
    <row r="48" spans="1:2">
      <c r="A48" s="34"/>
      <c r="B48" s="37"/>
    </row>
    <row r="49" spans="1:2">
      <c r="A49" s="34"/>
      <c r="B49" s="37"/>
    </row>
    <row r="50" spans="1:2">
      <c r="A50" s="34"/>
      <c r="B50" s="37"/>
    </row>
    <row r="51" spans="1:2">
      <c r="A51" s="34"/>
      <c r="B51" s="37"/>
    </row>
    <row r="52" spans="1:2">
      <c r="A52" s="34"/>
      <c r="B52" s="37"/>
    </row>
    <row r="53" spans="1:2">
      <c r="B53" s="37"/>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tabSelected="1" workbookViewId="0">
      <selection sqref="A1:I1"/>
    </sheetView>
  </sheetViews>
  <sheetFormatPr baseColWidth="10" defaultRowHeight="14" x14ac:dyDescent="0"/>
  <cols>
    <col min="2" max="2" width="42.5" customWidth="1"/>
    <col min="3" max="3" width="17.83203125" customWidth="1"/>
    <col min="5" max="6" width="13.1640625" customWidth="1"/>
    <col min="7" max="7" width="15.33203125" customWidth="1"/>
    <col min="8" max="8" width="16.1640625" customWidth="1"/>
    <col min="9" max="9" width="14.5" customWidth="1"/>
    <col min="10" max="10" width="14" style="29" bestFit="1" customWidth="1"/>
    <col min="11" max="11" width="10.83203125" style="29"/>
  </cols>
  <sheetData>
    <row r="1" spans="1:11">
      <c r="A1" s="43" t="s">
        <v>202</v>
      </c>
      <c r="B1" s="43"/>
      <c r="C1" s="43"/>
      <c r="D1" s="43"/>
      <c r="E1" s="43"/>
      <c r="F1" s="43"/>
      <c r="G1" s="43"/>
      <c r="H1" s="43"/>
      <c r="I1" s="43"/>
    </row>
    <row r="2" spans="1:11">
      <c r="D2" s="15"/>
    </row>
    <row r="3" spans="1:11" ht="30.75" customHeight="1">
      <c r="A3" s="46" t="s">
        <v>0</v>
      </c>
      <c r="B3" s="46" t="s">
        <v>1</v>
      </c>
      <c r="C3" s="45" t="s">
        <v>2</v>
      </c>
      <c r="D3" s="45" t="s">
        <v>3</v>
      </c>
      <c r="E3" s="48" t="s">
        <v>4</v>
      </c>
      <c r="F3" s="49"/>
      <c r="G3" s="45" t="s">
        <v>5</v>
      </c>
      <c r="H3" s="45" t="s">
        <v>162</v>
      </c>
      <c r="I3" s="45" t="s">
        <v>163</v>
      </c>
      <c r="K3" s="30"/>
    </row>
    <row r="4" spans="1:11" ht="21" customHeight="1">
      <c r="A4" s="47"/>
      <c r="B4" s="47"/>
      <c r="C4" s="45"/>
      <c r="D4" s="45"/>
      <c r="E4" s="16" t="s">
        <v>8</v>
      </c>
      <c r="F4" s="16" t="s">
        <v>9</v>
      </c>
      <c r="G4" s="45"/>
      <c r="H4" s="45"/>
      <c r="I4" s="45"/>
      <c r="K4" s="30"/>
    </row>
    <row r="5" spans="1:11" ht="15" customHeight="1">
      <c r="A5" s="2">
        <v>15</v>
      </c>
      <c r="B5" s="3" t="s">
        <v>10</v>
      </c>
      <c r="C5" s="4">
        <v>2.6011004655815921</v>
      </c>
      <c r="D5" s="31">
        <v>0.54988500798973239</v>
      </c>
      <c r="E5" s="6">
        <v>1.7148452597594916</v>
      </c>
      <c r="F5" s="4">
        <v>3.9270833378738454</v>
      </c>
      <c r="G5" s="5">
        <v>21.140475551250233</v>
      </c>
      <c r="H5" s="7">
        <v>877</v>
      </c>
      <c r="I5" s="7">
        <v>51978</v>
      </c>
      <c r="J5"/>
    </row>
    <row r="6" spans="1:11" ht="15" customHeight="1">
      <c r="A6" s="2">
        <v>1</v>
      </c>
      <c r="B6" s="3" t="s">
        <v>12</v>
      </c>
      <c r="C6" s="4">
        <v>3.8407914984147316</v>
      </c>
      <c r="D6" s="31">
        <v>0.6185025397525139</v>
      </c>
      <c r="E6" s="4">
        <v>2.7956353964797716</v>
      </c>
      <c r="F6" s="4">
        <v>5.2555562530850999</v>
      </c>
      <c r="G6" s="5">
        <v>16.103517725651027</v>
      </c>
      <c r="H6" s="7">
        <v>2542</v>
      </c>
      <c r="I6" s="7">
        <v>96829</v>
      </c>
      <c r="J6"/>
    </row>
    <row r="7" spans="1:11">
      <c r="A7" s="2">
        <v>2</v>
      </c>
      <c r="B7" s="3" t="s">
        <v>15</v>
      </c>
      <c r="C7" s="4">
        <v>3.2227397473228536</v>
      </c>
      <c r="D7" s="31">
        <v>0.52416601320364653</v>
      </c>
      <c r="E7" s="4">
        <v>2.3390050060601473</v>
      </c>
      <c r="F7" s="4">
        <v>4.4252419935736276</v>
      </c>
      <c r="G7" s="5">
        <v>16.264608820463209</v>
      </c>
      <c r="H7" s="7">
        <v>2025</v>
      </c>
      <c r="I7" s="7">
        <v>167249</v>
      </c>
      <c r="J7"/>
    </row>
    <row r="8" spans="1:11">
      <c r="A8" s="2">
        <v>3</v>
      </c>
      <c r="B8" s="3" t="s">
        <v>16</v>
      </c>
      <c r="C8" s="4">
        <v>3.5078585948733205</v>
      </c>
      <c r="D8" s="31">
        <v>0.36578669742133257</v>
      </c>
      <c r="E8" s="4">
        <v>2.8570542325216017</v>
      </c>
      <c r="F8" s="4">
        <v>4.3003461874444362</v>
      </c>
      <c r="G8" s="5">
        <v>10.427635194757395</v>
      </c>
      <c r="H8" s="7">
        <v>3989</v>
      </c>
      <c r="I8" s="7">
        <v>80676</v>
      </c>
      <c r="J8"/>
    </row>
    <row r="9" spans="1:11">
      <c r="A9" s="2">
        <v>4</v>
      </c>
      <c r="B9" s="3" t="s">
        <v>18</v>
      </c>
      <c r="C9" s="4">
        <v>2.4203108680419367</v>
      </c>
      <c r="D9" s="31">
        <v>0.30314181805620888</v>
      </c>
      <c r="E9" s="4">
        <v>1.89188013608186</v>
      </c>
      <c r="F9" s="4">
        <v>3.0916890051962911</v>
      </c>
      <c r="G9" s="5">
        <v>12.524912483719689</v>
      </c>
      <c r="H9" s="7">
        <v>3745</v>
      </c>
      <c r="I9" s="7">
        <v>226913</v>
      </c>
      <c r="J9"/>
    </row>
    <row r="10" spans="1:11">
      <c r="A10" s="2">
        <v>5</v>
      </c>
      <c r="B10" s="3" t="s">
        <v>20</v>
      </c>
      <c r="C10" s="4">
        <v>1.910009586398473</v>
      </c>
      <c r="D10" s="31">
        <v>0.18448511499252382</v>
      </c>
      <c r="E10" s="4">
        <v>1.5798885662549118</v>
      </c>
      <c r="F10" s="4">
        <v>2.3074928369177599</v>
      </c>
      <c r="G10" s="5">
        <v>9.6588580657540177</v>
      </c>
      <c r="H10" s="7">
        <v>8998</v>
      </c>
      <c r="I10" s="7">
        <v>591463</v>
      </c>
      <c r="J10"/>
    </row>
    <row r="11" spans="1:11">
      <c r="A11" s="2">
        <v>6</v>
      </c>
      <c r="B11" s="3" t="s">
        <v>22</v>
      </c>
      <c r="C11" s="4">
        <v>2.8501061688795284</v>
      </c>
      <c r="D11" s="31">
        <v>0.29598313928245146</v>
      </c>
      <c r="E11" s="4">
        <v>2.32360599127191</v>
      </c>
      <c r="F11" s="4">
        <v>3.4916401674182098</v>
      </c>
      <c r="G11" s="5">
        <v>10.384986444165071</v>
      </c>
      <c r="H11" s="7">
        <v>7165</v>
      </c>
      <c r="I11" s="7">
        <v>288691</v>
      </c>
      <c r="J11"/>
    </row>
    <row r="12" spans="1:11">
      <c r="A12" s="2">
        <v>7</v>
      </c>
      <c r="B12" s="3" t="s">
        <v>25</v>
      </c>
      <c r="C12" s="4">
        <v>2.0089305877145707</v>
      </c>
      <c r="D12" s="31">
        <v>0.22264750314723117</v>
      </c>
      <c r="E12" s="4">
        <v>1.6157483618950266</v>
      </c>
      <c r="F12" s="4">
        <v>2.4953645056960587</v>
      </c>
      <c r="G12" s="5">
        <v>11.082886810963574</v>
      </c>
      <c r="H12" s="7">
        <v>5687</v>
      </c>
      <c r="I12" s="7">
        <v>332117</v>
      </c>
      <c r="J12"/>
    </row>
    <row r="13" spans="1:11">
      <c r="A13" s="2">
        <v>8</v>
      </c>
      <c r="B13" s="3" t="s">
        <v>27</v>
      </c>
      <c r="C13" s="4">
        <v>1.616750193952331</v>
      </c>
      <c r="D13" s="31">
        <v>0.13462181835151868</v>
      </c>
      <c r="E13" s="4">
        <v>1.372880123710617</v>
      </c>
      <c r="F13" s="4">
        <v>1.9031039666130658</v>
      </c>
      <c r="G13" s="5">
        <v>8.3266925747149738</v>
      </c>
      <c r="H13" s="7">
        <v>11490</v>
      </c>
      <c r="I13" s="7">
        <v>658667</v>
      </c>
      <c r="J13"/>
    </row>
    <row r="14" spans="1:11">
      <c r="A14" s="2">
        <v>9</v>
      </c>
      <c r="B14" s="3" t="s">
        <v>28</v>
      </c>
      <c r="C14" s="4">
        <v>2.8820005613029975</v>
      </c>
      <c r="D14" s="31">
        <v>0.29101409321990845</v>
      </c>
      <c r="E14" s="6">
        <v>2.3629431374202166</v>
      </c>
      <c r="F14" s="4">
        <v>3.5109770020031745</v>
      </c>
      <c r="G14" s="5">
        <v>10.097641795334573</v>
      </c>
      <c r="H14" s="7">
        <v>7040</v>
      </c>
      <c r="I14" s="7">
        <v>309993</v>
      </c>
      <c r="J14"/>
    </row>
    <row r="15" spans="1:11">
      <c r="A15" s="2">
        <v>14</v>
      </c>
      <c r="B15" s="3" t="s">
        <v>29</v>
      </c>
      <c r="C15" s="4">
        <v>1.9970942195124</v>
      </c>
      <c r="D15" s="31">
        <v>0.29191306694139024</v>
      </c>
      <c r="E15" s="6">
        <v>1.4982073227154873</v>
      </c>
      <c r="F15" s="4">
        <v>2.6576229782184488</v>
      </c>
      <c r="G15" s="5">
        <v>14.61689008406735</v>
      </c>
      <c r="H15" s="7">
        <v>3375</v>
      </c>
      <c r="I15" s="7">
        <v>119073</v>
      </c>
      <c r="J15"/>
    </row>
    <row r="16" spans="1:11">
      <c r="A16" s="2">
        <v>10</v>
      </c>
      <c r="B16" s="3" t="s">
        <v>31</v>
      </c>
      <c r="C16" s="4">
        <v>2.7522200318474819</v>
      </c>
      <c r="D16" s="31">
        <v>0.26206603024267533</v>
      </c>
      <c r="E16" s="4">
        <v>2.2823417172500591</v>
      </c>
      <c r="F16" s="4">
        <v>3.3155525341637264</v>
      </c>
      <c r="G16" s="5">
        <v>9.5219868764183921</v>
      </c>
      <c r="H16" s="7">
        <v>6187</v>
      </c>
      <c r="I16" s="7">
        <v>274433</v>
      </c>
      <c r="J16"/>
    </row>
    <row r="17" spans="1:10">
      <c r="A17" s="2">
        <v>11</v>
      </c>
      <c r="B17" s="3" t="s">
        <v>33</v>
      </c>
      <c r="C17" s="4">
        <v>2.0111861361462893</v>
      </c>
      <c r="D17" s="31">
        <v>0.55035817370772111</v>
      </c>
      <c r="E17" s="4">
        <v>1.1729943757369161</v>
      </c>
      <c r="F17" s="4">
        <v>3.4275552550648847</v>
      </c>
      <c r="G17" s="5">
        <v>27.364855187510567</v>
      </c>
      <c r="H17" s="7">
        <v>1152</v>
      </c>
      <c r="I17" s="7">
        <v>34507</v>
      </c>
      <c r="J17"/>
    </row>
    <row r="18" spans="1:10">
      <c r="A18" s="2">
        <v>12</v>
      </c>
      <c r="B18" s="3" t="s">
        <v>34</v>
      </c>
      <c r="C18" s="4">
        <v>1.2066825775656325</v>
      </c>
      <c r="D18" s="31">
        <v>0.27913926753615864</v>
      </c>
      <c r="E18" s="4">
        <v>0.76576251581661181</v>
      </c>
      <c r="F18" s="4">
        <v>1.8966286730826616</v>
      </c>
      <c r="G18" s="5">
        <v>23.132783444946689</v>
      </c>
      <c r="H18" s="7">
        <v>1892</v>
      </c>
      <c r="I18" s="7">
        <v>52375</v>
      </c>
      <c r="J18"/>
    </row>
    <row r="19" spans="1:10">
      <c r="A19" s="2">
        <v>13</v>
      </c>
      <c r="B19" s="3" t="s">
        <v>37</v>
      </c>
      <c r="C19" s="4">
        <v>2.2193598930850942</v>
      </c>
      <c r="D19" s="31">
        <v>0.15720513856922771</v>
      </c>
      <c r="E19" s="4">
        <v>1.9311076685520412</v>
      </c>
      <c r="F19" s="4">
        <v>2.549520320253468</v>
      </c>
      <c r="G19" s="5">
        <v>7.083354937567135</v>
      </c>
      <c r="H19" s="7">
        <v>17723</v>
      </c>
      <c r="I19" s="7">
        <v>2169950</v>
      </c>
      <c r="J19"/>
    </row>
    <row r="20" spans="1:10">
      <c r="A20" s="44" t="s">
        <v>39</v>
      </c>
      <c r="B20" s="44"/>
      <c r="C20" s="17">
        <v>2.2727947681668308</v>
      </c>
      <c r="D20" s="18">
        <v>7.8477977373890742E-2</v>
      </c>
      <c r="E20" s="19">
        <v>2.1238718422716794</v>
      </c>
      <c r="F20" s="19">
        <v>2.4319005054659377</v>
      </c>
      <c r="G20" s="18">
        <v>3.4529284594045757</v>
      </c>
      <c r="H20" s="20">
        <v>83887</v>
      </c>
      <c r="I20" s="20">
        <v>5454914</v>
      </c>
      <c r="J20"/>
    </row>
    <row r="21" spans="1:10">
      <c r="A21" s="28" t="s">
        <v>165</v>
      </c>
    </row>
    <row r="22" spans="1:10">
      <c r="J22"/>
    </row>
  </sheetData>
  <mergeCells count="10">
    <mergeCell ref="A1:I1"/>
    <mergeCell ref="A20:B20"/>
    <mergeCell ref="I3:I4"/>
    <mergeCell ref="A3:A4"/>
    <mergeCell ref="B3:B4"/>
    <mergeCell ref="C3:C4"/>
    <mergeCell ref="D3:D4"/>
    <mergeCell ref="E3:F3"/>
    <mergeCell ref="G3:G4"/>
    <mergeCell ref="H3:H4"/>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6"/>
  <sheetViews>
    <sheetView workbookViewId="0">
      <selection sqref="A1:I1"/>
    </sheetView>
  </sheetViews>
  <sheetFormatPr baseColWidth="10" defaultRowHeight="14" x14ac:dyDescent="0"/>
  <cols>
    <col min="2" max="2" width="26.1640625" customWidth="1"/>
    <col min="3" max="3" width="16.33203125" customWidth="1"/>
    <col min="5" max="6" width="13" customWidth="1"/>
    <col min="7" max="7" width="14.5" customWidth="1"/>
    <col min="8" max="8" width="18.5" customWidth="1"/>
    <col min="9" max="9" width="16.33203125" customWidth="1"/>
    <col min="10" max="10" width="14" bestFit="1" customWidth="1"/>
  </cols>
  <sheetData>
    <row r="1" spans="1:11">
      <c r="A1" s="43" t="s">
        <v>202</v>
      </c>
      <c r="B1" s="43"/>
      <c r="C1" s="43"/>
      <c r="D1" s="43"/>
      <c r="E1" s="43"/>
      <c r="F1" s="43"/>
      <c r="G1" s="43"/>
      <c r="H1" s="43"/>
      <c r="I1" s="43"/>
      <c r="J1" s="29"/>
      <c r="K1" s="29"/>
    </row>
    <row r="2" spans="1:11" ht="15" customHeight="1">
      <c r="C2" s="1"/>
      <c r="D2" s="1"/>
      <c r="E2" s="1"/>
      <c r="F2" s="1"/>
      <c r="G2" s="1"/>
      <c r="H2" s="1"/>
    </row>
    <row r="3" spans="1:11" ht="30" customHeight="1">
      <c r="A3" s="50" t="s">
        <v>6</v>
      </c>
      <c r="B3" s="50" t="s">
        <v>7</v>
      </c>
      <c r="C3" s="45" t="s">
        <v>2</v>
      </c>
      <c r="D3" s="45" t="s">
        <v>3</v>
      </c>
      <c r="E3" s="48" t="s">
        <v>4</v>
      </c>
      <c r="F3" s="49"/>
      <c r="G3" s="45" t="s">
        <v>5</v>
      </c>
      <c r="H3" s="45" t="s">
        <v>162</v>
      </c>
      <c r="I3" s="45" t="s">
        <v>163</v>
      </c>
    </row>
    <row r="4" spans="1:11" ht="16.5" customHeight="1">
      <c r="A4" s="51"/>
      <c r="B4" s="51"/>
      <c r="C4" s="45"/>
      <c r="D4" s="45"/>
      <c r="E4" s="16" t="s">
        <v>8</v>
      </c>
      <c r="F4" s="16" t="s">
        <v>9</v>
      </c>
      <c r="G4" s="45"/>
      <c r="H4" s="45"/>
      <c r="I4" s="45"/>
    </row>
    <row r="5" spans="1:11" ht="15" customHeight="1">
      <c r="A5" s="2">
        <v>15101</v>
      </c>
      <c r="B5" s="8" t="s">
        <v>11</v>
      </c>
      <c r="C5" s="9">
        <v>2.4972661298339793</v>
      </c>
      <c r="D5" s="32">
        <v>0.57588758494870462</v>
      </c>
      <c r="E5" s="9">
        <v>1.5850543540276429</v>
      </c>
      <c r="F5" s="9">
        <v>3.9135865984009492</v>
      </c>
      <c r="G5" s="10">
        <v>23.060721405250877</v>
      </c>
      <c r="H5" s="11">
        <v>707</v>
      </c>
      <c r="I5" s="12">
        <v>50295</v>
      </c>
      <c r="K5" s="29">
        <f>+IF(G5&lt;35,1,0)</f>
        <v>1</v>
      </c>
    </row>
    <row r="6" spans="1:11" ht="15" customHeight="1">
      <c r="A6" s="2">
        <v>15201</v>
      </c>
      <c r="B6" s="8" t="s">
        <v>14</v>
      </c>
      <c r="C6" s="9">
        <v>4.4827586206896548</v>
      </c>
      <c r="D6" s="32">
        <v>1.5964223458350664</v>
      </c>
      <c r="E6" s="9">
        <v>2.2088944996756932</v>
      </c>
      <c r="F6" s="9">
        <v>8.884701674726049</v>
      </c>
      <c r="G6" s="10">
        <v>35.612498484013017</v>
      </c>
      <c r="H6" s="11">
        <v>126</v>
      </c>
      <c r="I6" s="12">
        <v>290</v>
      </c>
      <c r="K6" s="29">
        <f t="shared" ref="K6:K69" si="0">+IF(G6&lt;35,1,0)</f>
        <v>0</v>
      </c>
    </row>
    <row r="7" spans="1:11">
      <c r="A7" s="2">
        <v>1101</v>
      </c>
      <c r="B7" s="8" t="s">
        <v>13</v>
      </c>
      <c r="C7" s="9">
        <v>3.5530664708042599</v>
      </c>
      <c r="D7" s="32">
        <v>0.88277229182706896</v>
      </c>
      <c r="E7" s="9">
        <v>2.1743795154216108</v>
      </c>
      <c r="F7" s="9">
        <v>5.754501351547721</v>
      </c>
      <c r="G7" s="10">
        <v>24.845363830957197</v>
      </c>
      <c r="H7" s="11">
        <v>922</v>
      </c>
      <c r="I7" s="12">
        <v>54460</v>
      </c>
      <c r="K7" s="29">
        <f t="shared" si="0"/>
        <v>1</v>
      </c>
    </row>
    <row r="8" spans="1:11">
      <c r="A8" s="2">
        <v>1107</v>
      </c>
      <c r="B8" s="8" t="s">
        <v>17</v>
      </c>
      <c r="C8" s="9">
        <v>4.7605243662833763</v>
      </c>
      <c r="D8" s="32">
        <v>1.0208049012546454</v>
      </c>
      <c r="E8" s="9">
        <v>3.1139677205240113</v>
      </c>
      <c r="F8" s="9">
        <v>7.2129053666386902</v>
      </c>
      <c r="G8" s="10">
        <v>21.443118923716494</v>
      </c>
      <c r="H8" s="11">
        <v>712</v>
      </c>
      <c r="I8" s="12">
        <v>31047</v>
      </c>
      <c r="K8" s="29">
        <f t="shared" si="0"/>
        <v>1</v>
      </c>
    </row>
    <row r="9" spans="1:11">
      <c r="A9" s="2">
        <v>1401</v>
      </c>
      <c r="B9" s="8" t="s">
        <v>19</v>
      </c>
      <c r="C9" s="9">
        <v>2.2342733188720176</v>
      </c>
      <c r="D9" s="32">
        <v>0.62204256131554869</v>
      </c>
      <c r="E9" s="9">
        <v>1.2904374836576467</v>
      </c>
      <c r="F9" s="9">
        <v>3.8415717305624431</v>
      </c>
      <c r="G9" s="10">
        <v>27.840934054996886</v>
      </c>
      <c r="H9" s="11">
        <v>652</v>
      </c>
      <c r="I9" s="12">
        <v>4610</v>
      </c>
      <c r="K9" s="29">
        <f t="shared" si="0"/>
        <v>1</v>
      </c>
    </row>
    <row r="10" spans="1:11">
      <c r="A10" s="2">
        <v>2101</v>
      </c>
      <c r="B10" s="8" t="s">
        <v>15</v>
      </c>
      <c r="C10" s="9">
        <v>2.8124607010042579</v>
      </c>
      <c r="D10" s="32">
        <v>0.59157011274971349</v>
      </c>
      <c r="E10" s="9">
        <v>1.8577106533866083</v>
      </c>
      <c r="F10" s="9">
        <v>4.2367117356975017</v>
      </c>
      <c r="G10" s="10">
        <v>21.033897915035009</v>
      </c>
      <c r="H10" s="11">
        <v>819</v>
      </c>
      <c r="I10" s="12">
        <v>111326</v>
      </c>
      <c r="K10" s="29">
        <f t="shared" si="0"/>
        <v>1</v>
      </c>
    </row>
    <row r="11" spans="1:11">
      <c r="A11" s="2">
        <v>2201</v>
      </c>
      <c r="B11" s="8" t="s">
        <v>24</v>
      </c>
      <c r="C11" s="9">
        <v>4.4139147970758765</v>
      </c>
      <c r="D11" s="32">
        <v>1.3465498146483634</v>
      </c>
      <c r="E11" s="9">
        <v>2.4097638119069349</v>
      </c>
      <c r="F11" s="9">
        <v>7.9491086004976523</v>
      </c>
      <c r="G11" s="10">
        <v>30.50692812512883</v>
      </c>
      <c r="H11" s="11">
        <v>403</v>
      </c>
      <c r="I11" s="12">
        <v>39670</v>
      </c>
      <c r="K11" s="29">
        <f t="shared" si="0"/>
        <v>1</v>
      </c>
    </row>
    <row r="12" spans="1:11">
      <c r="A12" s="2">
        <v>2301</v>
      </c>
      <c r="B12" s="8" t="s">
        <v>21</v>
      </c>
      <c r="C12" s="9">
        <v>1.4676347906689324</v>
      </c>
      <c r="D12" s="32">
        <v>0.57503582958263755</v>
      </c>
      <c r="E12" s="13">
        <v>0.67820849751552914</v>
      </c>
      <c r="F12" s="9">
        <v>3.1468303946866878</v>
      </c>
      <c r="G12" s="10">
        <v>39.181125525141184</v>
      </c>
      <c r="H12" s="11">
        <v>353</v>
      </c>
      <c r="I12" s="12">
        <v>6473</v>
      </c>
      <c r="K12" s="29">
        <f t="shared" si="0"/>
        <v>0</v>
      </c>
    </row>
    <row r="13" spans="1:11">
      <c r="A13" s="2">
        <v>3101</v>
      </c>
      <c r="B13" s="8" t="s">
        <v>23</v>
      </c>
      <c r="C13" s="9">
        <v>4.5814479638009047</v>
      </c>
      <c r="D13" s="32">
        <v>0.49128697919653408</v>
      </c>
      <c r="E13" s="9">
        <v>3.7087525344060657</v>
      </c>
      <c r="F13" s="9">
        <v>5.647450945107729</v>
      </c>
      <c r="G13" s="10">
        <v>10.723399743450274</v>
      </c>
      <c r="H13" s="11">
        <v>2529</v>
      </c>
      <c r="I13" s="12">
        <v>47736</v>
      </c>
      <c r="K13" s="29">
        <f t="shared" si="0"/>
        <v>1</v>
      </c>
    </row>
    <row r="14" spans="1:11">
      <c r="A14" s="2">
        <v>3201</v>
      </c>
      <c r="B14" s="8" t="s">
        <v>26</v>
      </c>
      <c r="C14" s="9">
        <v>3.6348025186033204</v>
      </c>
      <c r="D14" s="32">
        <v>0.74007288451185282</v>
      </c>
      <c r="E14" s="9">
        <v>2.4316039926004009</v>
      </c>
      <c r="F14" s="9">
        <v>5.4004105656289099</v>
      </c>
      <c r="G14" s="10">
        <v>20.360745342396957</v>
      </c>
      <c r="H14" s="11">
        <v>522</v>
      </c>
      <c r="I14" s="12">
        <v>3494</v>
      </c>
      <c r="K14" s="29">
        <f t="shared" si="0"/>
        <v>1</v>
      </c>
    </row>
    <row r="15" spans="1:11">
      <c r="A15" s="2">
        <v>3301</v>
      </c>
      <c r="B15" s="8" t="s">
        <v>30</v>
      </c>
      <c r="C15" s="9">
        <v>2.2582379599047546</v>
      </c>
      <c r="D15" s="32">
        <v>0.90766636620511765</v>
      </c>
      <c r="E15" s="9">
        <v>1.0208215659436202</v>
      </c>
      <c r="F15" s="9">
        <v>4.9210466210967194</v>
      </c>
      <c r="G15" s="10">
        <v>40.193566059947031</v>
      </c>
      <c r="H15" s="11">
        <v>317</v>
      </c>
      <c r="I15" s="12">
        <v>13019</v>
      </c>
      <c r="K15" s="29">
        <f t="shared" si="0"/>
        <v>0</v>
      </c>
    </row>
    <row r="16" spans="1:11">
      <c r="A16" s="2">
        <v>4101</v>
      </c>
      <c r="B16" s="8" t="s">
        <v>32</v>
      </c>
      <c r="C16" s="9">
        <v>1.9611579333089042</v>
      </c>
      <c r="D16" s="32">
        <v>0.37278513133424873</v>
      </c>
      <c r="E16" s="9">
        <v>1.3491505775633608</v>
      </c>
      <c r="F16" s="9">
        <v>2.842786522252613</v>
      </c>
      <c r="G16" s="10">
        <v>19.00841971993955</v>
      </c>
      <c r="H16" s="11">
        <v>1212</v>
      </c>
      <c r="I16" s="12">
        <v>68225</v>
      </c>
      <c r="K16" s="29">
        <f t="shared" si="0"/>
        <v>1</v>
      </c>
    </row>
    <row r="17" spans="1:11">
      <c r="A17" s="2">
        <v>4102</v>
      </c>
      <c r="B17" s="8" t="s">
        <v>18</v>
      </c>
      <c r="C17" s="9">
        <v>3.6495055651634072</v>
      </c>
      <c r="D17" s="32">
        <v>0.91509598243152068</v>
      </c>
      <c r="E17" s="9">
        <v>2.222998066313346</v>
      </c>
      <c r="F17" s="9">
        <v>5.9358373319242936</v>
      </c>
      <c r="G17" s="10">
        <v>25.074519440842312</v>
      </c>
      <c r="H17" s="11">
        <v>786</v>
      </c>
      <c r="I17" s="12">
        <v>67653</v>
      </c>
      <c r="K17" s="29">
        <f t="shared" si="0"/>
        <v>1</v>
      </c>
    </row>
    <row r="18" spans="1:11">
      <c r="A18" s="2">
        <v>4106</v>
      </c>
      <c r="B18" s="8" t="s">
        <v>36</v>
      </c>
      <c r="C18" s="9">
        <v>1.0412792859799183</v>
      </c>
      <c r="D18" s="32">
        <v>1.0115401756161027</v>
      </c>
      <c r="E18" s="13">
        <v>0.15319933080604803</v>
      </c>
      <c r="F18" s="9">
        <v>6.7304410105827355</v>
      </c>
      <c r="G18" s="10">
        <v>97.14398329398928</v>
      </c>
      <c r="H18" s="11">
        <v>212</v>
      </c>
      <c r="I18" s="12">
        <v>8067</v>
      </c>
      <c r="K18" s="29">
        <f t="shared" si="0"/>
        <v>0</v>
      </c>
    </row>
    <row r="19" spans="1:11">
      <c r="A19" s="2">
        <v>4201</v>
      </c>
      <c r="B19" s="8" t="s">
        <v>38</v>
      </c>
      <c r="C19" s="9">
        <v>1.959722823733218</v>
      </c>
      <c r="D19" s="32">
        <v>0.84106717307191481</v>
      </c>
      <c r="E19" s="13">
        <v>0.83992787579119532</v>
      </c>
      <c r="F19" s="9">
        <v>4.5046128676582065</v>
      </c>
      <c r="G19" s="10">
        <v>42.917659726476273</v>
      </c>
      <c r="H19" s="11">
        <v>208</v>
      </c>
      <c r="I19" s="12">
        <v>9236</v>
      </c>
      <c r="K19" s="29">
        <f t="shared" si="0"/>
        <v>0</v>
      </c>
    </row>
    <row r="20" spans="1:11">
      <c r="A20" s="2">
        <v>4301</v>
      </c>
      <c r="B20" s="8" t="s">
        <v>41</v>
      </c>
      <c r="C20" s="9">
        <v>1.9977339137694554</v>
      </c>
      <c r="D20" s="32">
        <v>0.41688830615181016</v>
      </c>
      <c r="E20" s="9">
        <v>1.3247375545089253</v>
      </c>
      <c r="F20" s="9">
        <v>3.0022251741970516</v>
      </c>
      <c r="G20" s="10">
        <v>20.868059718984195</v>
      </c>
      <c r="H20" s="11">
        <v>503</v>
      </c>
      <c r="I20" s="12">
        <v>33538</v>
      </c>
      <c r="K20" s="29">
        <f t="shared" si="0"/>
        <v>1</v>
      </c>
    </row>
    <row r="21" spans="1:11">
      <c r="A21" s="2">
        <v>5101</v>
      </c>
      <c r="B21" s="8" t="s">
        <v>20</v>
      </c>
      <c r="C21" s="9">
        <v>2.3473048125767391</v>
      </c>
      <c r="D21" s="32">
        <v>0.53812732591858159</v>
      </c>
      <c r="E21" s="9">
        <v>1.4940773001206735</v>
      </c>
      <c r="F21" s="9">
        <v>3.6696359963832754</v>
      </c>
      <c r="G21" s="10">
        <v>22.925327935056536</v>
      </c>
      <c r="H21" s="11">
        <v>1016</v>
      </c>
      <c r="I21" s="12">
        <v>83074</v>
      </c>
      <c r="K21" s="29">
        <f t="shared" si="0"/>
        <v>1</v>
      </c>
    </row>
    <row r="22" spans="1:11">
      <c r="A22" s="2">
        <v>5103</v>
      </c>
      <c r="B22" s="8" t="s">
        <v>43</v>
      </c>
      <c r="C22" s="9">
        <v>2.031751616166058</v>
      </c>
      <c r="D22" s="32">
        <v>1.0545437707387695</v>
      </c>
      <c r="E22" s="13">
        <v>0.72832373463136879</v>
      </c>
      <c r="F22" s="9">
        <v>5.5377063223347696</v>
      </c>
      <c r="G22" s="10">
        <v>51.903183555906672</v>
      </c>
      <c r="H22" s="11">
        <v>350</v>
      </c>
      <c r="I22" s="12">
        <v>22739</v>
      </c>
      <c r="K22" s="29">
        <f t="shared" si="0"/>
        <v>0</v>
      </c>
    </row>
    <row r="23" spans="1:11">
      <c r="A23" s="2">
        <v>5109</v>
      </c>
      <c r="B23" s="8" t="s">
        <v>44</v>
      </c>
      <c r="C23" s="9">
        <v>1.2459556680934869</v>
      </c>
      <c r="D23" s="32">
        <v>0.42768137129926259</v>
      </c>
      <c r="E23" s="13">
        <v>0.63402639450196085</v>
      </c>
      <c r="F23" s="9">
        <v>2.4340201207247341</v>
      </c>
      <c r="G23" s="10">
        <v>34.325568898746134</v>
      </c>
      <c r="H23" s="11">
        <v>1117</v>
      </c>
      <c r="I23" s="12">
        <v>99522</v>
      </c>
      <c r="K23" s="29">
        <f t="shared" si="0"/>
        <v>1</v>
      </c>
    </row>
    <row r="24" spans="1:11">
      <c r="A24" s="2">
        <v>5301</v>
      </c>
      <c r="B24" s="8" t="s">
        <v>35</v>
      </c>
      <c r="C24" s="9">
        <v>2.1162516755351559</v>
      </c>
      <c r="D24" s="32">
        <v>1.0026740049042715</v>
      </c>
      <c r="E24" s="13">
        <v>0.82971133597801761</v>
      </c>
      <c r="F24" s="9">
        <v>5.2912479619641521</v>
      </c>
      <c r="G24" s="10">
        <v>47.379714638653091</v>
      </c>
      <c r="H24" s="11">
        <v>353</v>
      </c>
      <c r="I24" s="12">
        <v>24619</v>
      </c>
      <c r="K24" s="29">
        <f t="shared" si="0"/>
        <v>0</v>
      </c>
    </row>
    <row r="25" spans="1:11">
      <c r="A25" s="2">
        <v>5401</v>
      </c>
      <c r="B25" s="8" t="s">
        <v>45</v>
      </c>
      <c r="C25" s="9">
        <v>1.5592009095338639</v>
      </c>
      <c r="D25" s="32">
        <v>0.78253004344467725</v>
      </c>
      <c r="E25" s="13">
        <v>0.57933035873825212</v>
      </c>
      <c r="F25" s="9">
        <v>4.1276026431275374</v>
      </c>
      <c r="G25" s="10">
        <v>50.187890390509146</v>
      </c>
      <c r="H25" s="11">
        <v>457</v>
      </c>
      <c r="I25" s="12">
        <v>12314</v>
      </c>
      <c r="K25" s="29">
        <f t="shared" si="0"/>
        <v>0</v>
      </c>
    </row>
    <row r="26" spans="1:11">
      <c r="A26" s="2">
        <v>5501</v>
      </c>
      <c r="B26" s="8" t="s">
        <v>40</v>
      </c>
      <c r="C26" s="13">
        <v>0.63986556359875901</v>
      </c>
      <c r="D26" s="32">
        <v>0.48429307510675773</v>
      </c>
      <c r="E26" s="13">
        <v>0.1443409896896142</v>
      </c>
      <c r="F26" s="9">
        <v>2.7890189451208398</v>
      </c>
      <c r="G26" s="10">
        <v>75.686691495472274</v>
      </c>
      <c r="H26" s="11">
        <v>290</v>
      </c>
      <c r="I26" s="12">
        <v>30944</v>
      </c>
      <c r="K26" s="29">
        <f t="shared" si="0"/>
        <v>0</v>
      </c>
    </row>
    <row r="27" spans="1:11">
      <c r="A27" s="2">
        <v>5502</v>
      </c>
      <c r="B27" s="8" t="s">
        <v>47</v>
      </c>
      <c r="C27" s="9">
        <v>2.4664723032069973</v>
      </c>
      <c r="D27" s="32">
        <v>1.1287545412471536</v>
      </c>
      <c r="E27" s="13">
        <v>0.99744385304980188</v>
      </c>
      <c r="F27" s="9">
        <v>5.9686387445271309</v>
      </c>
      <c r="G27" s="10">
        <v>45.763925253873957</v>
      </c>
      <c r="H27" s="11">
        <v>216</v>
      </c>
      <c r="I27" s="12">
        <v>17150</v>
      </c>
      <c r="K27" s="29">
        <f t="shared" si="0"/>
        <v>0</v>
      </c>
    </row>
    <row r="28" spans="1:11">
      <c r="A28" s="2">
        <v>5601</v>
      </c>
      <c r="B28" s="8" t="s">
        <v>42</v>
      </c>
      <c r="C28" s="9">
        <v>3.1533836510170143</v>
      </c>
      <c r="D28" s="32">
        <v>0.91345087448536977</v>
      </c>
      <c r="E28" s="9">
        <v>1.7787570472108212</v>
      </c>
      <c r="F28" s="9">
        <v>5.5305088024756577</v>
      </c>
      <c r="G28" s="10">
        <v>28.967324486215556</v>
      </c>
      <c r="H28" s="11">
        <v>503</v>
      </c>
      <c r="I28" s="12">
        <v>31268</v>
      </c>
      <c r="K28" s="29">
        <f t="shared" si="0"/>
        <v>1</v>
      </c>
    </row>
    <row r="29" spans="1:11">
      <c r="A29" s="2">
        <v>5604</v>
      </c>
      <c r="B29" s="8" t="s">
        <v>50</v>
      </c>
      <c r="C29" s="9">
        <v>2.0850849167647554</v>
      </c>
      <c r="D29" s="32">
        <v>0.90215077979120195</v>
      </c>
      <c r="E29" s="13">
        <v>0.88716530626029511</v>
      </c>
      <c r="F29" s="9">
        <v>4.8218362700656652</v>
      </c>
      <c r="G29" s="10">
        <v>43.266860382405461</v>
      </c>
      <c r="H29" s="11">
        <v>298</v>
      </c>
      <c r="I29" s="12">
        <v>5947</v>
      </c>
      <c r="K29" s="29">
        <f t="shared" si="0"/>
        <v>0</v>
      </c>
    </row>
    <row r="30" spans="1:11">
      <c r="A30" s="2">
        <v>5701</v>
      </c>
      <c r="B30" s="8" t="s">
        <v>52</v>
      </c>
      <c r="C30" s="9">
        <v>1.5909000517042515</v>
      </c>
      <c r="D30" s="32">
        <v>0.46057303378637737</v>
      </c>
      <c r="E30" s="13">
        <v>0.89968952359992227</v>
      </c>
      <c r="F30" s="9">
        <v>2.7981572830124914</v>
      </c>
      <c r="G30" s="10">
        <v>28.950469471227219</v>
      </c>
      <c r="H30" s="11">
        <v>630</v>
      </c>
      <c r="I30" s="12">
        <v>25143</v>
      </c>
      <c r="K30" s="29">
        <f t="shared" si="0"/>
        <v>1</v>
      </c>
    </row>
    <row r="31" spans="1:11">
      <c r="A31" s="2">
        <v>5801</v>
      </c>
      <c r="B31" s="8" t="s">
        <v>54</v>
      </c>
      <c r="C31" s="9">
        <v>1.6282055854763346</v>
      </c>
      <c r="D31" s="32">
        <v>0.43449992651007907</v>
      </c>
      <c r="E31" s="13">
        <v>0.96285658547524045</v>
      </c>
      <c r="F31" s="9">
        <v>2.7405983200240485</v>
      </c>
      <c r="G31" s="10">
        <v>26.685814763555506</v>
      </c>
      <c r="H31" s="11">
        <v>852</v>
      </c>
      <c r="I31" s="12">
        <v>56074</v>
      </c>
      <c r="K31" s="29">
        <f t="shared" si="0"/>
        <v>1</v>
      </c>
    </row>
    <row r="32" spans="1:11">
      <c r="A32" s="2">
        <v>5802</v>
      </c>
      <c r="B32" s="8" t="s">
        <v>56</v>
      </c>
      <c r="C32" s="9">
        <v>2.452144753388291</v>
      </c>
      <c r="D32" s="32">
        <v>1.0592934250215602</v>
      </c>
      <c r="E32" s="9">
        <v>1.0436409930335793</v>
      </c>
      <c r="F32" s="9">
        <v>5.652980901414133</v>
      </c>
      <c r="G32" s="10">
        <v>43.198649816976101</v>
      </c>
      <c r="H32" s="11">
        <v>762</v>
      </c>
      <c r="I32" s="12">
        <v>14314</v>
      </c>
      <c r="K32" s="29">
        <f t="shared" si="0"/>
        <v>0</v>
      </c>
    </row>
    <row r="33" spans="1:11">
      <c r="A33" s="2">
        <v>5804</v>
      </c>
      <c r="B33" s="8" t="s">
        <v>57</v>
      </c>
      <c r="C33" s="9">
        <v>3.293413173652695</v>
      </c>
      <c r="D33" s="32">
        <v>0.94418949550199305</v>
      </c>
      <c r="E33" s="9">
        <v>1.8684277907654867</v>
      </c>
      <c r="F33" s="9">
        <v>5.7415986859671291</v>
      </c>
      <c r="G33" s="10">
        <v>28.669026499787787</v>
      </c>
      <c r="H33" s="11">
        <v>471</v>
      </c>
      <c r="I33" s="12">
        <v>45758</v>
      </c>
      <c r="K33" s="29">
        <f t="shared" si="0"/>
        <v>1</v>
      </c>
    </row>
    <row r="34" spans="1:11">
      <c r="A34" s="2">
        <v>6101</v>
      </c>
      <c r="B34" s="8" t="s">
        <v>58</v>
      </c>
      <c r="C34" s="9">
        <v>4.1787926274158647</v>
      </c>
      <c r="D34" s="32">
        <v>0.7800302537001762</v>
      </c>
      <c r="E34" s="9">
        <v>2.8901203868746292</v>
      </c>
      <c r="F34" s="9">
        <v>6.0065283972096051</v>
      </c>
      <c r="G34" s="10">
        <v>18.666402553278683</v>
      </c>
      <c r="H34" s="11">
        <v>1012</v>
      </c>
      <c r="I34" s="12">
        <v>80406</v>
      </c>
      <c r="K34" s="29">
        <f t="shared" si="0"/>
        <v>1</v>
      </c>
    </row>
    <row r="35" spans="1:11">
      <c r="A35" s="2">
        <v>6102</v>
      </c>
      <c r="B35" s="8" t="s">
        <v>59</v>
      </c>
      <c r="C35" s="9">
        <v>1.2150026413100898</v>
      </c>
      <c r="D35" s="32">
        <v>0.97392099648877295</v>
      </c>
      <c r="E35" s="13">
        <v>0.24980877357586498</v>
      </c>
      <c r="F35" s="9">
        <v>5.6964779634306035</v>
      </c>
      <c r="G35" s="10">
        <v>80.157932450141175</v>
      </c>
      <c r="H35" s="11">
        <v>105</v>
      </c>
      <c r="I35" s="12">
        <v>3786</v>
      </c>
      <c r="K35" s="29">
        <f t="shared" si="0"/>
        <v>0</v>
      </c>
    </row>
    <row r="36" spans="1:11">
      <c r="A36" s="2">
        <v>6104</v>
      </c>
      <c r="B36" s="8" t="s">
        <v>60</v>
      </c>
      <c r="C36" s="9">
        <v>3.2780914223274449</v>
      </c>
      <c r="D36" s="32">
        <v>0.89711758883379433</v>
      </c>
      <c r="E36" s="9">
        <v>1.9085814391801439</v>
      </c>
      <c r="F36" s="9">
        <v>5.5744527300569207</v>
      </c>
      <c r="G36" s="10">
        <v>27.367070446035356</v>
      </c>
      <c r="H36" s="11">
        <v>609</v>
      </c>
      <c r="I36" s="12">
        <v>5491</v>
      </c>
      <c r="K36" s="29">
        <f t="shared" si="0"/>
        <v>1</v>
      </c>
    </row>
    <row r="37" spans="1:11">
      <c r="A37" s="2">
        <v>6106</v>
      </c>
      <c r="B37" s="8" t="s">
        <v>62</v>
      </c>
      <c r="C37" s="9">
        <v>2.9073415603430246</v>
      </c>
      <c r="D37" s="32">
        <v>0.96181567013110991</v>
      </c>
      <c r="E37" s="9">
        <v>1.5116715488914416</v>
      </c>
      <c r="F37" s="9">
        <v>5.519369128519604</v>
      </c>
      <c r="G37" s="10">
        <v>33.082307330193068</v>
      </c>
      <c r="H37" s="11">
        <v>206</v>
      </c>
      <c r="I37" s="12">
        <v>9562</v>
      </c>
      <c r="K37" s="29">
        <f t="shared" si="0"/>
        <v>1</v>
      </c>
    </row>
    <row r="38" spans="1:11">
      <c r="A38" s="2">
        <v>6108</v>
      </c>
      <c r="B38" s="8" t="s">
        <v>63</v>
      </c>
      <c r="C38" s="9">
        <v>3.4507229663798453</v>
      </c>
      <c r="D38" s="32">
        <v>1.044913369361393</v>
      </c>
      <c r="E38" s="9">
        <v>1.8953735015927113</v>
      </c>
      <c r="F38" s="9">
        <v>6.2017138477130658</v>
      </c>
      <c r="G38" s="10">
        <v>30.280998490516669</v>
      </c>
      <c r="H38" s="11">
        <v>765</v>
      </c>
      <c r="I38" s="12">
        <v>11273</v>
      </c>
      <c r="K38" s="29">
        <f t="shared" si="0"/>
        <v>1</v>
      </c>
    </row>
    <row r="39" spans="1:11">
      <c r="A39" s="2">
        <v>6111</v>
      </c>
      <c r="B39" s="8" t="s">
        <v>65</v>
      </c>
      <c r="C39" s="9">
        <v>2.092238470191226</v>
      </c>
      <c r="D39" s="32">
        <v>2.5787664211442589</v>
      </c>
      <c r="E39" s="13">
        <v>0.18058534912633456</v>
      </c>
      <c r="F39" s="9">
        <v>20.154464640360427</v>
      </c>
      <c r="G39" s="10">
        <v>123.25394346221756</v>
      </c>
      <c r="H39" s="11">
        <v>102</v>
      </c>
      <c r="I39" s="12">
        <v>4445</v>
      </c>
      <c r="K39" s="29">
        <f t="shared" si="0"/>
        <v>0</v>
      </c>
    </row>
    <row r="40" spans="1:11">
      <c r="A40" s="2">
        <v>6112</v>
      </c>
      <c r="B40" s="8" t="s">
        <v>66</v>
      </c>
      <c r="C40" s="9">
        <v>1.57239571958943</v>
      </c>
      <c r="D40" s="32">
        <v>0.54799412708895157</v>
      </c>
      <c r="E40" s="13">
        <v>0.79138526554725019</v>
      </c>
      <c r="F40" s="9">
        <v>3.1000925847616894</v>
      </c>
      <c r="G40" s="10">
        <v>34.850904276948732</v>
      </c>
      <c r="H40" s="11">
        <v>249</v>
      </c>
      <c r="I40" s="12">
        <v>4579</v>
      </c>
      <c r="K40" s="29">
        <f t="shared" si="0"/>
        <v>1</v>
      </c>
    </row>
    <row r="41" spans="1:11">
      <c r="A41" s="2">
        <v>6113</v>
      </c>
      <c r="B41" s="8" t="s">
        <v>68</v>
      </c>
      <c r="C41" s="9">
        <v>1.2812596480395184</v>
      </c>
      <c r="D41" s="32">
        <v>0.99057623697773733</v>
      </c>
      <c r="E41" s="13">
        <v>0.27856117652241785</v>
      </c>
      <c r="F41" s="9">
        <v>5.6873873908241181</v>
      </c>
      <c r="G41" s="10">
        <v>77.312685098093766</v>
      </c>
      <c r="H41" s="11">
        <v>197</v>
      </c>
      <c r="I41" s="12">
        <v>6478</v>
      </c>
      <c r="K41" s="29">
        <f t="shared" si="0"/>
        <v>0</v>
      </c>
    </row>
    <row r="42" spans="1:11">
      <c r="A42" s="2">
        <v>6115</v>
      </c>
      <c r="B42" s="8" t="s">
        <v>70</v>
      </c>
      <c r="C42" s="9">
        <v>3.5834445927903871</v>
      </c>
      <c r="D42" s="32">
        <v>0.94699454838712138</v>
      </c>
      <c r="E42" s="9">
        <v>2.1249421276007285</v>
      </c>
      <c r="F42" s="9">
        <v>5.9818405739262754</v>
      </c>
      <c r="G42" s="10">
        <v>26.426934304841804</v>
      </c>
      <c r="H42" s="11">
        <v>297</v>
      </c>
      <c r="I42" s="12">
        <v>18725</v>
      </c>
      <c r="K42" s="29">
        <f t="shared" si="0"/>
        <v>1</v>
      </c>
    </row>
    <row r="43" spans="1:11">
      <c r="A43" s="2">
        <v>6116</v>
      </c>
      <c r="B43" s="8" t="s">
        <v>72</v>
      </c>
      <c r="C43" s="9">
        <v>3.1552795031055902</v>
      </c>
      <c r="D43" s="32">
        <v>0.76452691665914185</v>
      </c>
      <c r="E43" s="9">
        <v>1.9555362426404452</v>
      </c>
      <c r="F43" s="9">
        <v>5.0531428118240056</v>
      </c>
      <c r="G43" s="10">
        <v>24.230085350811382</v>
      </c>
      <c r="H43" s="11">
        <v>658</v>
      </c>
      <c r="I43" s="12">
        <v>8050</v>
      </c>
      <c r="K43" s="29">
        <f t="shared" si="0"/>
        <v>1</v>
      </c>
    </row>
    <row r="44" spans="1:11">
      <c r="A44" s="2">
        <v>6117</v>
      </c>
      <c r="B44" s="8" t="s">
        <v>73</v>
      </c>
      <c r="C44" s="9">
        <v>3.4993270524899054</v>
      </c>
      <c r="D44" s="32">
        <v>1.5387410090932145</v>
      </c>
      <c r="E44" s="9">
        <v>1.4618857107818701</v>
      </c>
      <c r="F44" s="9">
        <v>8.1417433704901345</v>
      </c>
      <c r="G44" s="10">
        <v>43.972483452163793</v>
      </c>
      <c r="H44" s="11">
        <v>236</v>
      </c>
      <c r="I44" s="12">
        <v>16346</v>
      </c>
      <c r="K44" s="29">
        <f t="shared" si="0"/>
        <v>0</v>
      </c>
    </row>
    <row r="45" spans="1:11">
      <c r="A45" s="2">
        <v>6201</v>
      </c>
      <c r="B45" s="8" t="s">
        <v>74</v>
      </c>
      <c r="C45" s="9">
        <v>1.0688591983556011</v>
      </c>
      <c r="D45" s="32">
        <v>0.4064454373352272</v>
      </c>
      <c r="E45" s="13">
        <v>0.50579571265718881</v>
      </c>
      <c r="F45" s="9">
        <v>2.2445969774773706</v>
      </c>
      <c r="G45" s="10">
        <v>38.026097166074621</v>
      </c>
      <c r="H45" s="11">
        <v>198</v>
      </c>
      <c r="I45" s="12">
        <v>4865</v>
      </c>
      <c r="K45" s="29">
        <f t="shared" si="0"/>
        <v>0</v>
      </c>
    </row>
    <row r="46" spans="1:11">
      <c r="A46" s="2">
        <v>6301</v>
      </c>
      <c r="B46" s="8" t="s">
        <v>75</v>
      </c>
      <c r="C46" s="9">
        <v>2.6335559265442408</v>
      </c>
      <c r="D46" s="32">
        <v>0.75581300847947874</v>
      </c>
      <c r="E46" s="9">
        <v>1.4945725732091248</v>
      </c>
      <c r="F46" s="9">
        <v>4.6000016854253811</v>
      </c>
      <c r="G46" s="10">
        <v>28.699333887746924</v>
      </c>
      <c r="H46" s="11">
        <v>442</v>
      </c>
      <c r="I46" s="12">
        <v>23960</v>
      </c>
      <c r="K46" s="29">
        <f t="shared" si="0"/>
        <v>1</v>
      </c>
    </row>
    <row r="47" spans="1:11">
      <c r="A47" s="2">
        <v>6303</v>
      </c>
      <c r="B47" s="8" t="s">
        <v>77</v>
      </c>
      <c r="C47" s="9">
        <v>2.5756298585745059</v>
      </c>
      <c r="D47" s="32">
        <v>1.0335798971626486</v>
      </c>
      <c r="E47" s="9">
        <v>1.1648373961837029</v>
      </c>
      <c r="F47" s="9">
        <v>5.5983184070790077</v>
      </c>
      <c r="G47" s="10">
        <v>40.129209316383992</v>
      </c>
      <c r="H47" s="11">
        <v>207</v>
      </c>
      <c r="I47" s="12">
        <v>10677</v>
      </c>
      <c r="K47" s="29">
        <f t="shared" si="0"/>
        <v>0</v>
      </c>
    </row>
    <row r="48" spans="1:11">
      <c r="A48" s="2">
        <v>6310</v>
      </c>
      <c r="B48" s="8" t="s">
        <v>78</v>
      </c>
      <c r="C48" s="9">
        <v>2.7895327748510232</v>
      </c>
      <c r="D48" s="32">
        <v>1.2884273702561861</v>
      </c>
      <c r="E48" s="9">
        <v>1.1174147285124745</v>
      </c>
      <c r="F48" s="9">
        <v>6.7919680596345247</v>
      </c>
      <c r="G48" s="10">
        <v>46.187927307109533</v>
      </c>
      <c r="H48" s="11">
        <v>300</v>
      </c>
      <c r="I48" s="12">
        <v>11579</v>
      </c>
      <c r="K48" s="29">
        <f t="shared" si="0"/>
        <v>0</v>
      </c>
    </row>
    <row r="49" spans="1:11">
      <c r="A49" s="2">
        <v>7101</v>
      </c>
      <c r="B49" s="8" t="s">
        <v>46</v>
      </c>
      <c r="C49" s="9">
        <v>1.2819423368740515</v>
      </c>
      <c r="D49" s="32">
        <v>0.33569529831823969</v>
      </c>
      <c r="E49" s="13">
        <v>0.76590863715040824</v>
      </c>
      <c r="F49" s="9">
        <v>2.1381642613481073</v>
      </c>
      <c r="G49" s="10">
        <v>26.186458521747152</v>
      </c>
      <c r="H49" s="11">
        <v>964</v>
      </c>
      <c r="I49" s="12">
        <v>82375</v>
      </c>
      <c r="K49" s="29">
        <f t="shared" si="0"/>
        <v>1</v>
      </c>
    </row>
    <row r="50" spans="1:11">
      <c r="A50" s="2">
        <v>7102</v>
      </c>
      <c r="B50" s="8" t="s">
        <v>79</v>
      </c>
      <c r="C50" s="9">
        <v>3.7133949448836434</v>
      </c>
      <c r="D50" s="32">
        <v>1.9419676047683205</v>
      </c>
      <c r="E50" s="9">
        <v>1.3116729690736457</v>
      </c>
      <c r="F50" s="9">
        <v>10.064285382994663</v>
      </c>
      <c r="G50" s="10">
        <v>52.296285032756487</v>
      </c>
      <c r="H50" s="11">
        <v>250</v>
      </c>
      <c r="I50" s="12">
        <v>17962</v>
      </c>
      <c r="K50" s="29">
        <f t="shared" si="0"/>
        <v>0</v>
      </c>
    </row>
    <row r="51" spans="1:11">
      <c r="A51" s="2">
        <v>7109</v>
      </c>
      <c r="B51" s="8" t="s">
        <v>81</v>
      </c>
      <c r="C51" s="9">
        <v>3.9021596858638743</v>
      </c>
      <c r="D51" s="32">
        <v>1.5915851521246633</v>
      </c>
      <c r="E51" s="9">
        <v>1.7355978555518261</v>
      </c>
      <c r="F51" s="9">
        <v>8.5382602831835204</v>
      </c>
      <c r="G51" s="10">
        <v>40.787289097634982</v>
      </c>
      <c r="H51" s="11">
        <v>200</v>
      </c>
      <c r="I51" s="12">
        <v>12224</v>
      </c>
      <c r="K51" s="29">
        <f t="shared" si="0"/>
        <v>0</v>
      </c>
    </row>
    <row r="52" spans="1:11">
      <c r="A52" s="2">
        <v>7201</v>
      </c>
      <c r="B52" s="8" t="s">
        <v>48</v>
      </c>
      <c r="C52" s="9">
        <v>2.6505004934442407</v>
      </c>
      <c r="D52" s="32">
        <v>1.5573325212387823</v>
      </c>
      <c r="E52" s="13">
        <v>0.82655397919872486</v>
      </c>
      <c r="F52" s="9">
        <v>8.1678416163961529</v>
      </c>
      <c r="G52" s="10">
        <v>58.756167942269585</v>
      </c>
      <c r="H52" s="11">
        <v>290</v>
      </c>
      <c r="I52" s="12">
        <v>14186</v>
      </c>
      <c r="K52" s="29">
        <f t="shared" si="0"/>
        <v>0</v>
      </c>
    </row>
    <row r="53" spans="1:11">
      <c r="A53" s="2">
        <v>7301</v>
      </c>
      <c r="B53" s="8" t="s">
        <v>49</v>
      </c>
      <c r="C53" s="9">
        <v>1.8889586898598445</v>
      </c>
      <c r="D53" s="32">
        <v>0.62623892368616552</v>
      </c>
      <c r="E53" s="13">
        <v>0.98261048954176566</v>
      </c>
      <c r="F53" s="9">
        <v>3.6009091534692059</v>
      </c>
      <c r="G53" s="10">
        <v>33.152600268491348</v>
      </c>
      <c r="H53" s="11">
        <v>601</v>
      </c>
      <c r="I53" s="12">
        <v>46163</v>
      </c>
      <c r="K53" s="29">
        <f t="shared" si="0"/>
        <v>1</v>
      </c>
    </row>
    <row r="54" spans="1:11">
      <c r="A54" s="2">
        <v>7308</v>
      </c>
      <c r="B54" s="8" t="s">
        <v>83</v>
      </c>
      <c r="C54" s="9">
        <v>1.4258147512864494</v>
      </c>
      <c r="D54" s="32">
        <v>0.65493951905661241</v>
      </c>
      <c r="E54" s="13">
        <v>0.57657348982435941</v>
      </c>
      <c r="F54" s="9">
        <v>3.4821038391065393</v>
      </c>
      <c r="G54" s="10">
        <v>45.934404765113385</v>
      </c>
      <c r="H54" s="11">
        <v>202</v>
      </c>
      <c r="I54" s="12">
        <v>9328</v>
      </c>
      <c r="K54" s="29">
        <f t="shared" si="0"/>
        <v>0</v>
      </c>
    </row>
    <row r="55" spans="1:11">
      <c r="A55" s="2">
        <v>7401</v>
      </c>
      <c r="B55" s="8" t="s">
        <v>51</v>
      </c>
      <c r="C55" s="9">
        <v>1.249912958707611</v>
      </c>
      <c r="D55" s="32">
        <v>0.51826318315958908</v>
      </c>
      <c r="E55" s="13">
        <v>0.55242264642175676</v>
      </c>
      <c r="F55" s="9">
        <v>2.8032325187143741</v>
      </c>
      <c r="G55" s="10">
        <v>41.463941912840433</v>
      </c>
      <c r="H55" s="11">
        <v>318</v>
      </c>
      <c r="I55" s="12">
        <v>28722</v>
      </c>
      <c r="K55" s="29">
        <f t="shared" si="0"/>
        <v>0</v>
      </c>
    </row>
    <row r="56" spans="1:11">
      <c r="A56" s="2">
        <v>7402</v>
      </c>
      <c r="B56" s="8" t="s">
        <v>84</v>
      </c>
      <c r="C56" s="9">
        <v>4.096185737976783</v>
      </c>
      <c r="D56" s="32">
        <v>1.2093020614801442</v>
      </c>
      <c r="E56" s="9">
        <v>2.2819209734693038</v>
      </c>
      <c r="F56" s="9">
        <v>7.2459405836965027</v>
      </c>
      <c r="G56" s="10">
        <v>29.522637371357369</v>
      </c>
      <c r="H56" s="11">
        <v>193</v>
      </c>
      <c r="I56" s="12">
        <v>6030</v>
      </c>
      <c r="K56" s="29">
        <f t="shared" si="0"/>
        <v>1</v>
      </c>
    </row>
    <row r="57" spans="1:11">
      <c r="A57" s="2">
        <v>7404</v>
      </c>
      <c r="B57" s="8" t="s">
        <v>85</v>
      </c>
      <c r="C57" s="9">
        <v>2.8482054659203162</v>
      </c>
      <c r="D57" s="32">
        <v>0.99697600036646983</v>
      </c>
      <c r="E57" s="9">
        <v>1.425537091192018</v>
      </c>
      <c r="F57" s="9">
        <v>5.6098780672247903</v>
      </c>
      <c r="G57" s="10">
        <v>35.003654486855126</v>
      </c>
      <c r="H57" s="11">
        <v>405</v>
      </c>
      <c r="I57" s="12">
        <v>12148</v>
      </c>
      <c r="K57" s="29">
        <f t="shared" si="0"/>
        <v>0</v>
      </c>
    </row>
    <row r="58" spans="1:11">
      <c r="A58" s="2">
        <v>7406</v>
      </c>
      <c r="B58" s="8" t="s">
        <v>86</v>
      </c>
      <c r="C58" s="9">
        <v>3.7121906507791023</v>
      </c>
      <c r="D58" s="32">
        <v>0.81586883691656487</v>
      </c>
      <c r="E58" s="9">
        <v>2.4046863791455397</v>
      </c>
      <c r="F58" s="9">
        <v>5.6891837040382169</v>
      </c>
      <c r="G58" s="10">
        <v>21.978096322863511</v>
      </c>
      <c r="H58" s="11">
        <v>179</v>
      </c>
      <c r="I58" s="12">
        <v>13092</v>
      </c>
      <c r="K58" s="29">
        <f t="shared" si="0"/>
        <v>1</v>
      </c>
    </row>
    <row r="59" spans="1:11">
      <c r="A59" s="2">
        <v>7407</v>
      </c>
      <c r="B59" s="8" t="s">
        <v>87</v>
      </c>
      <c r="C59" s="9">
        <v>4.597225098364051</v>
      </c>
      <c r="D59" s="32">
        <v>0.97720833622313796</v>
      </c>
      <c r="E59" s="9">
        <v>3.0187850916138355</v>
      </c>
      <c r="F59" s="9">
        <v>6.9419115439538563</v>
      </c>
      <c r="G59" s="10">
        <v>21.256482232529429</v>
      </c>
      <c r="H59" s="11">
        <v>200</v>
      </c>
      <c r="I59" s="12">
        <v>4829</v>
      </c>
      <c r="K59" s="29">
        <f t="shared" si="0"/>
        <v>1</v>
      </c>
    </row>
    <row r="60" spans="1:11">
      <c r="A60" s="2">
        <v>7408</v>
      </c>
      <c r="B60" s="8" t="s">
        <v>88</v>
      </c>
      <c r="C60" s="9">
        <v>1.2774037631624375</v>
      </c>
      <c r="D60" s="32">
        <v>1.2369339102541645</v>
      </c>
      <c r="E60" s="13">
        <v>0.1886228380778972</v>
      </c>
      <c r="F60" s="9">
        <v>8.1384687390626897</v>
      </c>
      <c r="G60" s="10">
        <v>96.831866785167236</v>
      </c>
      <c r="H60" s="11">
        <v>193</v>
      </c>
      <c r="I60" s="12">
        <v>5793</v>
      </c>
      <c r="K60" s="29">
        <f t="shared" si="0"/>
        <v>0</v>
      </c>
    </row>
    <row r="61" spans="1:11">
      <c r="A61" s="2">
        <v>8101</v>
      </c>
      <c r="B61" s="8" t="s">
        <v>53</v>
      </c>
      <c r="C61" s="9">
        <v>1.0943876199056652</v>
      </c>
      <c r="D61" s="32">
        <v>0.39305998490518507</v>
      </c>
      <c r="E61" s="13">
        <v>0.53985587544045921</v>
      </c>
      <c r="F61" s="9">
        <v>2.2058928271399765</v>
      </c>
      <c r="G61" s="10">
        <v>35.915975085597758</v>
      </c>
      <c r="H61" s="11">
        <v>1027</v>
      </c>
      <c r="I61" s="12">
        <v>75476</v>
      </c>
      <c r="K61" s="29">
        <f t="shared" si="0"/>
        <v>0</v>
      </c>
    </row>
    <row r="62" spans="1:11">
      <c r="A62" s="2">
        <v>8102</v>
      </c>
      <c r="B62" s="8" t="s">
        <v>89</v>
      </c>
      <c r="C62" s="9">
        <v>1.8382861091914307</v>
      </c>
      <c r="D62" s="32">
        <v>0.65504519470496236</v>
      </c>
      <c r="E62" s="13">
        <v>0.91050932202734092</v>
      </c>
      <c r="F62" s="9">
        <v>3.6763599940419134</v>
      </c>
      <c r="G62" s="10">
        <v>35.633473561581972</v>
      </c>
      <c r="H62" s="11">
        <v>499</v>
      </c>
      <c r="I62" s="12">
        <v>36175</v>
      </c>
      <c r="K62" s="29">
        <f t="shared" si="0"/>
        <v>0</v>
      </c>
    </row>
    <row r="63" spans="1:11">
      <c r="A63" s="2">
        <v>8103</v>
      </c>
      <c r="B63" s="8" t="s">
        <v>90</v>
      </c>
      <c r="C63" s="13">
        <v>0.6893590630441524</v>
      </c>
      <c r="D63" s="32">
        <v>0.37594076740644583</v>
      </c>
      <c r="E63" s="13">
        <v>0.2358662645086616</v>
      </c>
      <c r="F63" s="9">
        <v>1.9973124188072688</v>
      </c>
      <c r="G63" s="10">
        <v>54.534826269828471</v>
      </c>
      <c r="H63" s="11">
        <v>501</v>
      </c>
      <c r="I63" s="12">
        <v>41923</v>
      </c>
      <c r="K63" s="29">
        <f t="shared" si="0"/>
        <v>0</v>
      </c>
    </row>
    <row r="64" spans="1:11">
      <c r="A64" s="2">
        <v>8106</v>
      </c>
      <c r="B64" s="8" t="s">
        <v>91</v>
      </c>
      <c r="C64" s="13">
        <v>0.19851116625310172</v>
      </c>
      <c r="D64" s="32">
        <v>0.19403220011748332</v>
      </c>
      <c r="E64" s="13">
        <v>2.9125496702325927E-2</v>
      </c>
      <c r="F64" s="9">
        <v>1.3397939436337214</v>
      </c>
      <c r="G64" s="10">
        <v>97.743720809182221</v>
      </c>
      <c r="H64" s="11">
        <v>316</v>
      </c>
      <c r="I64" s="12">
        <v>14105</v>
      </c>
      <c r="K64" s="29">
        <f t="shared" si="0"/>
        <v>0</v>
      </c>
    </row>
    <row r="65" spans="1:11">
      <c r="A65" s="2">
        <v>8107</v>
      </c>
      <c r="B65" s="8" t="s">
        <v>92</v>
      </c>
      <c r="C65" s="9">
        <v>1.7368109069353883</v>
      </c>
      <c r="D65" s="32">
        <v>0.93381068329311134</v>
      </c>
      <c r="E65" s="13">
        <v>0.60071258804267902</v>
      </c>
      <c r="F65" s="9">
        <v>4.9153055411458073</v>
      </c>
      <c r="G65" s="10">
        <v>53.765823300869585</v>
      </c>
      <c r="H65" s="11">
        <v>203</v>
      </c>
      <c r="I65" s="12">
        <v>16870</v>
      </c>
      <c r="K65" s="29">
        <f t="shared" si="0"/>
        <v>0</v>
      </c>
    </row>
    <row r="66" spans="1:11">
      <c r="A66" s="2">
        <v>8108</v>
      </c>
      <c r="B66" s="8" t="s">
        <v>93</v>
      </c>
      <c r="C66" s="9">
        <v>3.4249177006837175</v>
      </c>
      <c r="D66" s="32">
        <v>0.88571232313500226</v>
      </c>
      <c r="E66" s="9">
        <v>2.0543412544173747</v>
      </c>
      <c r="F66" s="9">
        <v>5.6570763590410191</v>
      </c>
      <c r="G66" s="10">
        <v>25.860835224104427</v>
      </c>
      <c r="H66" s="11">
        <v>608</v>
      </c>
      <c r="I66" s="12">
        <v>31592</v>
      </c>
      <c r="K66" s="29">
        <f t="shared" si="0"/>
        <v>1</v>
      </c>
    </row>
    <row r="67" spans="1:11">
      <c r="A67" s="2">
        <v>8110</v>
      </c>
      <c r="B67" s="8" t="s">
        <v>94</v>
      </c>
      <c r="C67" s="13">
        <v>0.87048671561577484</v>
      </c>
      <c r="D67" s="32">
        <v>0.34417953750345542</v>
      </c>
      <c r="E67" s="13">
        <v>0.40000507268279839</v>
      </c>
      <c r="F67" s="9">
        <v>1.8838770016665884</v>
      </c>
      <c r="G67" s="10">
        <v>39.53874669528826</v>
      </c>
      <c r="H67" s="11">
        <v>551</v>
      </c>
      <c r="I67" s="12">
        <v>52844</v>
      </c>
      <c r="K67" s="29">
        <f t="shared" si="0"/>
        <v>0</v>
      </c>
    </row>
    <row r="68" spans="1:11">
      <c r="A68" s="2">
        <v>8111</v>
      </c>
      <c r="B68" s="8" t="s">
        <v>95</v>
      </c>
      <c r="C68" s="9">
        <v>1.2895785279932899</v>
      </c>
      <c r="D68" s="32">
        <v>0.53381682808903042</v>
      </c>
      <c r="E68" s="13">
        <v>0.57067425531713578</v>
      </c>
      <c r="F68" s="9">
        <v>2.8878159403138164</v>
      </c>
      <c r="G68" s="10">
        <v>41.394674035066444</v>
      </c>
      <c r="H68" s="11">
        <v>209</v>
      </c>
      <c r="I68" s="12">
        <v>19076</v>
      </c>
      <c r="K68" s="29">
        <f t="shared" si="0"/>
        <v>0</v>
      </c>
    </row>
    <row r="69" spans="1:11">
      <c r="A69" s="2">
        <v>8112</v>
      </c>
      <c r="B69" s="8" t="s">
        <v>96</v>
      </c>
      <c r="C69" s="9">
        <v>1.6389442433608525</v>
      </c>
      <c r="D69" s="32">
        <v>0.65461544843708608</v>
      </c>
      <c r="E69" s="13">
        <v>0.74575590553345417</v>
      </c>
      <c r="F69" s="9">
        <v>3.5634925390345238</v>
      </c>
      <c r="G69" s="10">
        <v>39.941288490370994</v>
      </c>
      <c r="H69" s="11">
        <v>200</v>
      </c>
      <c r="I69" s="12">
        <v>24589</v>
      </c>
      <c r="K69" s="29">
        <f t="shared" si="0"/>
        <v>0</v>
      </c>
    </row>
    <row r="70" spans="1:11">
      <c r="A70" s="2">
        <v>8201</v>
      </c>
      <c r="B70" s="8" t="s">
        <v>97</v>
      </c>
      <c r="C70" s="9">
        <v>3.0864950591679885</v>
      </c>
      <c r="D70" s="32">
        <v>1.2241910369562263</v>
      </c>
      <c r="E70" s="9">
        <v>1.4070670671741883</v>
      </c>
      <c r="F70" s="9">
        <v>6.6355239852865973</v>
      </c>
      <c r="G70" s="10">
        <v>39.662821857431574</v>
      </c>
      <c r="H70" s="11">
        <v>209</v>
      </c>
      <c r="I70" s="12">
        <v>8197</v>
      </c>
      <c r="K70" s="29">
        <f t="shared" ref="K70:K133" si="1">+IF(G70&lt;35,1,0)</f>
        <v>0</v>
      </c>
    </row>
    <row r="71" spans="1:11">
      <c r="A71" s="2">
        <v>8202</v>
      </c>
      <c r="B71" s="8" t="s">
        <v>55</v>
      </c>
      <c r="C71" s="14" t="s">
        <v>98</v>
      </c>
      <c r="D71" s="33" t="s">
        <v>98</v>
      </c>
      <c r="E71" s="14" t="s">
        <v>98</v>
      </c>
      <c r="F71" s="14" t="s">
        <v>98</v>
      </c>
      <c r="G71" s="10">
        <v>0</v>
      </c>
      <c r="H71" s="11">
        <v>200</v>
      </c>
      <c r="I71" s="12">
        <v>15006</v>
      </c>
      <c r="K71" s="29">
        <f t="shared" si="1"/>
        <v>1</v>
      </c>
    </row>
    <row r="72" spans="1:11">
      <c r="A72" s="2">
        <v>8203</v>
      </c>
      <c r="B72" s="8" t="s">
        <v>99</v>
      </c>
      <c r="C72" s="9">
        <v>3.1264582361175921</v>
      </c>
      <c r="D72" s="32">
        <v>0.87997642636196816</v>
      </c>
      <c r="E72" s="9">
        <v>1.792676537227035</v>
      </c>
      <c r="F72" s="9">
        <v>5.3980503895066576</v>
      </c>
      <c r="G72" s="10">
        <v>28.146111667070116</v>
      </c>
      <c r="H72" s="11">
        <v>649</v>
      </c>
      <c r="I72" s="12">
        <v>10715</v>
      </c>
      <c r="K72" s="29">
        <f t="shared" si="1"/>
        <v>1</v>
      </c>
    </row>
    <row r="73" spans="1:11">
      <c r="A73" s="2">
        <v>8205</v>
      </c>
      <c r="B73" s="8" t="s">
        <v>100</v>
      </c>
      <c r="C73" s="9">
        <v>4.6558704453441297</v>
      </c>
      <c r="D73" s="32">
        <v>0.94754900065045655</v>
      </c>
      <c r="E73" s="9">
        <v>3.1127898577055442</v>
      </c>
      <c r="F73" s="9">
        <v>6.9093407515943159</v>
      </c>
      <c r="G73" s="10">
        <v>20.351704622666329</v>
      </c>
      <c r="H73" s="11">
        <v>420</v>
      </c>
      <c r="I73" s="12">
        <v>8892</v>
      </c>
      <c r="K73" s="29">
        <f t="shared" si="1"/>
        <v>1</v>
      </c>
    </row>
    <row r="74" spans="1:11">
      <c r="A74" s="2">
        <v>8301</v>
      </c>
      <c r="B74" s="8" t="s">
        <v>101</v>
      </c>
      <c r="C74" s="9">
        <v>2.4242802917883752</v>
      </c>
      <c r="D74" s="32">
        <v>0.40726007017049642</v>
      </c>
      <c r="E74" s="9">
        <v>1.7416372669156477</v>
      </c>
      <c r="F74" s="9">
        <v>3.3653244617301508</v>
      </c>
      <c r="G74" s="10">
        <v>16.799215484693949</v>
      </c>
      <c r="H74" s="11">
        <v>1537</v>
      </c>
      <c r="I74" s="12">
        <v>64019</v>
      </c>
      <c r="K74" s="29">
        <f t="shared" si="1"/>
        <v>1</v>
      </c>
    </row>
    <row r="75" spans="1:11">
      <c r="A75" s="2">
        <v>8304</v>
      </c>
      <c r="B75" s="8" t="s">
        <v>102</v>
      </c>
      <c r="C75" s="9">
        <v>1.7476962186209088</v>
      </c>
      <c r="D75" s="32">
        <v>1.0700667278110223</v>
      </c>
      <c r="E75" s="13">
        <v>0.52123756478671257</v>
      </c>
      <c r="F75" s="9">
        <v>5.6947782268285918</v>
      </c>
      <c r="G75" s="10">
        <v>61.227272589477941</v>
      </c>
      <c r="H75" s="11">
        <v>209</v>
      </c>
      <c r="I75" s="12">
        <v>6294</v>
      </c>
      <c r="K75" s="29">
        <f t="shared" si="1"/>
        <v>0</v>
      </c>
    </row>
    <row r="76" spans="1:11">
      <c r="A76" s="2">
        <v>8305</v>
      </c>
      <c r="B76" s="8" t="s">
        <v>103</v>
      </c>
      <c r="C76" s="9">
        <v>2.4749236807675534</v>
      </c>
      <c r="D76" s="32">
        <v>0.68818137820402225</v>
      </c>
      <c r="E76" s="9">
        <v>1.4299591709753807</v>
      </c>
      <c r="F76" s="9">
        <v>4.2505826342759265</v>
      </c>
      <c r="G76" s="10">
        <v>27.806165642675296</v>
      </c>
      <c r="H76" s="11">
        <v>202</v>
      </c>
      <c r="I76" s="12">
        <v>9172</v>
      </c>
      <c r="K76" s="29">
        <f t="shared" si="1"/>
        <v>1</v>
      </c>
    </row>
    <row r="77" spans="1:11">
      <c r="A77" s="2">
        <v>8306</v>
      </c>
      <c r="B77" s="8" t="s">
        <v>104</v>
      </c>
      <c r="C77" s="9">
        <v>1.3063685466649919</v>
      </c>
      <c r="D77" s="32">
        <v>0.75965595996214974</v>
      </c>
      <c r="E77" s="13">
        <v>0.4150342298192003</v>
      </c>
      <c r="F77" s="9">
        <v>4.0343969872634764</v>
      </c>
      <c r="G77" s="10">
        <v>58.150202858256485</v>
      </c>
      <c r="H77" s="11">
        <v>212</v>
      </c>
      <c r="I77" s="12">
        <v>7961</v>
      </c>
      <c r="K77" s="29">
        <f t="shared" si="1"/>
        <v>0</v>
      </c>
    </row>
    <row r="78" spans="1:11">
      <c r="A78" s="2">
        <v>8401</v>
      </c>
      <c r="B78" s="8" t="s">
        <v>105</v>
      </c>
      <c r="C78" s="9">
        <v>1.0440668202764978</v>
      </c>
      <c r="D78" s="32">
        <v>0.4171407202516868</v>
      </c>
      <c r="E78" s="13">
        <v>0.47566044564419019</v>
      </c>
      <c r="F78" s="9">
        <v>2.2761749263615161</v>
      </c>
      <c r="G78" s="10">
        <v>39.953450502451219</v>
      </c>
      <c r="H78" s="11">
        <v>477</v>
      </c>
      <c r="I78" s="12">
        <v>55552</v>
      </c>
      <c r="K78" s="29">
        <f t="shared" si="1"/>
        <v>0</v>
      </c>
    </row>
    <row r="79" spans="1:11">
      <c r="A79" s="2">
        <v>8406</v>
      </c>
      <c r="B79" s="8" t="s">
        <v>106</v>
      </c>
      <c r="C79" s="13">
        <v>0.33705871917686714</v>
      </c>
      <c r="D79" s="32">
        <v>9.870315703229432E-2</v>
      </c>
      <c r="E79" s="13">
        <v>0.18969769461931996</v>
      </c>
      <c r="F79" s="13">
        <v>0.59820669567223439</v>
      </c>
      <c r="G79" s="10">
        <v>29.283668220581216</v>
      </c>
      <c r="H79" s="11">
        <v>183</v>
      </c>
      <c r="I79" s="12">
        <v>11274</v>
      </c>
      <c r="K79" s="29">
        <f t="shared" si="1"/>
        <v>1</v>
      </c>
    </row>
    <row r="80" spans="1:11">
      <c r="A80" s="2">
        <v>9101</v>
      </c>
      <c r="B80" s="8" t="s">
        <v>107</v>
      </c>
      <c r="C80" s="9">
        <v>1.7248198489335638</v>
      </c>
      <c r="D80" s="32">
        <v>0.59816983313088701</v>
      </c>
      <c r="E80" s="13">
        <v>0.87077831913529558</v>
      </c>
      <c r="F80" s="9">
        <v>3.387860913337235</v>
      </c>
      <c r="G80" s="10">
        <v>34.680133899243359</v>
      </c>
      <c r="H80" s="11">
        <v>923</v>
      </c>
      <c r="I80" s="12">
        <v>103663</v>
      </c>
      <c r="K80" s="29">
        <f t="shared" si="1"/>
        <v>1</v>
      </c>
    </row>
    <row r="81" spans="1:11">
      <c r="A81" s="2">
        <v>9102</v>
      </c>
      <c r="B81" s="8" t="s">
        <v>108</v>
      </c>
      <c r="C81" s="9">
        <v>3.9961680580265502</v>
      </c>
      <c r="D81" s="32">
        <v>1.7045167054501482</v>
      </c>
      <c r="E81" s="9">
        <v>1.7116071601904641</v>
      </c>
      <c r="F81" s="9">
        <v>9.0492914949893066</v>
      </c>
      <c r="G81" s="10">
        <v>42.653779338096683</v>
      </c>
      <c r="H81" s="11">
        <v>203</v>
      </c>
      <c r="I81" s="12">
        <v>7307</v>
      </c>
      <c r="K81" s="29">
        <f t="shared" si="1"/>
        <v>0</v>
      </c>
    </row>
    <row r="82" spans="1:11">
      <c r="A82" s="2">
        <v>9103</v>
      </c>
      <c r="B82" s="8" t="s">
        <v>109</v>
      </c>
      <c r="C82" s="9">
        <v>1.7841825355978729</v>
      </c>
      <c r="D82" s="32">
        <v>0.91796022489530493</v>
      </c>
      <c r="E82" s="13">
        <v>0.64599006858196195</v>
      </c>
      <c r="F82" s="9">
        <v>4.8302984214176954</v>
      </c>
      <c r="G82" s="10">
        <v>51.44990529725704</v>
      </c>
      <c r="H82" s="11">
        <v>235</v>
      </c>
      <c r="I82" s="12">
        <v>5829</v>
      </c>
      <c r="K82" s="29">
        <f t="shared" si="1"/>
        <v>0</v>
      </c>
    </row>
    <row r="83" spans="1:11">
      <c r="A83" s="2">
        <v>9105</v>
      </c>
      <c r="B83" s="8" t="s">
        <v>110</v>
      </c>
      <c r="C83" s="9">
        <v>1.3364517206815905</v>
      </c>
      <c r="D83" s="32">
        <v>0.70780531471170416</v>
      </c>
      <c r="E83" s="13">
        <v>0.47044136695404537</v>
      </c>
      <c r="F83" s="9">
        <v>3.7368008604536262</v>
      </c>
      <c r="G83" s="10">
        <v>52.96153267330326</v>
      </c>
      <c r="H83" s="11">
        <v>219</v>
      </c>
      <c r="I83" s="12">
        <v>8979</v>
      </c>
      <c r="K83" s="29">
        <f t="shared" si="1"/>
        <v>0</v>
      </c>
    </row>
    <row r="84" spans="1:11">
      <c r="A84" s="2">
        <v>9108</v>
      </c>
      <c r="B84" s="8" t="s">
        <v>111</v>
      </c>
      <c r="C84" s="9">
        <v>6.5978621452266868</v>
      </c>
      <c r="D84" s="32">
        <v>2.4623459074596314</v>
      </c>
      <c r="E84" s="9">
        <v>3.1253689697670097</v>
      </c>
      <c r="F84" s="9">
        <v>13.395049534621768</v>
      </c>
      <c r="G84" s="10">
        <v>37.320360038759667</v>
      </c>
      <c r="H84" s="11">
        <v>261</v>
      </c>
      <c r="I84" s="12">
        <v>10852</v>
      </c>
      <c r="K84" s="29">
        <f t="shared" si="1"/>
        <v>0</v>
      </c>
    </row>
    <row r="85" spans="1:11">
      <c r="A85" s="2">
        <v>9111</v>
      </c>
      <c r="B85" s="8" t="s">
        <v>112</v>
      </c>
      <c r="C85" s="9">
        <v>5.5225832411226232</v>
      </c>
      <c r="D85" s="32">
        <v>2.167630057902326</v>
      </c>
      <c r="E85" s="9">
        <v>2.522531996756165</v>
      </c>
      <c r="F85" s="9">
        <v>11.663674880206841</v>
      </c>
      <c r="G85" s="10">
        <v>39.25029217779057</v>
      </c>
      <c r="H85" s="11">
        <v>205</v>
      </c>
      <c r="I85" s="12">
        <v>9941</v>
      </c>
      <c r="K85" s="29">
        <f t="shared" si="1"/>
        <v>0</v>
      </c>
    </row>
    <row r="86" spans="1:11">
      <c r="A86" s="2">
        <v>9112</v>
      </c>
      <c r="B86" s="8" t="s">
        <v>113</v>
      </c>
      <c r="C86" s="9">
        <v>4.5764753111200314</v>
      </c>
      <c r="D86" s="32">
        <v>1.599479463756363</v>
      </c>
      <c r="E86" s="9">
        <v>2.2848172440509451</v>
      </c>
      <c r="F86" s="9">
        <v>8.9559843267983474</v>
      </c>
      <c r="G86" s="10">
        <v>34.950029335237723</v>
      </c>
      <c r="H86" s="11">
        <v>352</v>
      </c>
      <c r="I86" s="12">
        <v>22419</v>
      </c>
      <c r="K86" s="29">
        <f t="shared" si="1"/>
        <v>1</v>
      </c>
    </row>
    <row r="87" spans="1:11">
      <c r="A87" s="2">
        <v>9114</v>
      </c>
      <c r="B87" s="8" t="s">
        <v>114</v>
      </c>
      <c r="C87" s="9">
        <v>2.1124150710315011</v>
      </c>
      <c r="D87" s="32">
        <v>0.52748359826967683</v>
      </c>
      <c r="E87" s="9">
        <v>1.2915555585671921</v>
      </c>
      <c r="F87" s="9">
        <v>3.4368144558842797</v>
      </c>
      <c r="G87" s="10">
        <v>24.970641684169792</v>
      </c>
      <c r="H87" s="11">
        <v>406</v>
      </c>
      <c r="I87" s="12">
        <v>8095</v>
      </c>
      <c r="K87" s="29">
        <f t="shared" si="1"/>
        <v>1</v>
      </c>
    </row>
    <row r="88" spans="1:11">
      <c r="A88" s="2">
        <v>9115</v>
      </c>
      <c r="B88" s="8" t="s">
        <v>115</v>
      </c>
      <c r="C88" s="9">
        <v>2.4324324324324325</v>
      </c>
      <c r="D88" s="32">
        <v>1.0548631510462836</v>
      </c>
      <c r="E88" s="9">
        <v>1.0318575140718236</v>
      </c>
      <c r="F88" s="9">
        <v>5.6259870179870743</v>
      </c>
      <c r="G88" s="10">
        <v>43.366596209680544</v>
      </c>
      <c r="H88" s="11">
        <v>267</v>
      </c>
      <c r="I88" s="12">
        <v>11470</v>
      </c>
      <c r="K88" s="29">
        <f t="shared" si="1"/>
        <v>0</v>
      </c>
    </row>
    <row r="89" spans="1:11">
      <c r="A89" s="2">
        <v>9120</v>
      </c>
      <c r="B89" s="8" t="s">
        <v>116</v>
      </c>
      <c r="C89" s="9">
        <v>3.2880111668303775</v>
      </c>
      <c r="D89" s="32">
        <v>0.84467265782782619</v>
      </c>
      <c r="E89" s="9">
        <v>1.9792719277515123</v>
      </c>
      <c r="F89" s="9">
        <v>5.4143184448441968</v>
      </c>
      <c r="G89" s="10">
        <v>25.689470472269882</v>
      </c>
      <c r="H89" s="11">
        <v>523</v>
      </c>
      <c r="I89" s="12">
        <v>19343</v>
      </c>
      <c r="K89" s="29">
        <f t="shared" si="1"/>
        <v>1</v>
      </c>
    </row>
    <row r="90" spans="1:11">
      <c r="A90" s="2">
        <v>9201</v>
      </c>
      <c r="B90" s="8" t="s">
        <v>117</v>
      </c>
      <c r="C90" s="9">
        <v>1.5619785061077365</v>
      </c>
      <c r="D90" s="32">
        <v>0.53189183122233863</v>
      </c>
      <c r="E90" s="13">
        <v>0.79866482610495615</v>
      </c>
      <c r="F90" s="9">
        <v>3.0325183012865584</v>
      </c>
      <c r="G90" s="10">
        <v>34.052442408298525</v>
      </c>
      <c r="H90" s="11">
        <v>432</v>
      </c>
      <c r="I90" s="12">
        <v>14981</v>
      </c>
      <c r="K90" s="29">
        <f t="shared" si="1"/>
        <v>1</v>
      </c>
    </row>
    <row r="91" spans="1:11">
      <c r="A91" s="2">
        <v>9202</v>
      </c>
      <c r="B91" s="8" t="s">
        <v>118</v>
      </c>
      <c r="C91" s="9">
        <v>5.1176567385222969</v>
      </c>
      <c r="D91" s="32">
        <v>1.0707431469101443</v>
      </c>
      <c r="E91" s="9">
        <v>3.3815267485288723</v>
      </c>
      <c r="F91" s="9">
        <v>7.6743437567423785</v>
      </c>
      <c r="G91" s="10">
        <v>20.922527664864781</v>
      </c>
      <c r="H91" s="11">
        <v>360</v>
      </c>
      <c r="I91" s="12">
        <v>6077</v>
      </c>
      <c r="K91" s="29">
        <f t="shared" si="1"/>
        <v>1</v>
      </c>
    </row>
    <row r="92" spans="1:11">
      <c r="A92" s="2">
        <v>9203</v>
      </c>
      <c r="B92" s="8" t="s">
        <v>119</v>
      </c>
      <c r="C92" s="9">
        <v>2.1858999606144152</v>
      </c>
      <c r="D92" s="32">
        <v>0.76811664895344556</v>
      </c>
      <c r="E92" s="9">
        <v>1.0925606078386194</v>
      </c>
      <c r="F92" s="9">
        <v>4.3255089864175131</v>
      </c>
      <c r="G92" s="10">
        <v>35.139606697167537</v>
      </c>
      <c r="H92" s="11">
        <v>261</v>
      </c>
      <c r="I92" s="12">
        <v>5078</v>
      </c>
      <c r="K92" s="29">
        <f t="shared" si="1"/>
        <v>0</v>
      </c>
    </row>
    <row r="93" spans="1:11">
      <c r="A93" s="2">
        <v>9210</v>
      </c>
      <c r="B93" s="8" t="s">
        <v>120</v>
      </c>
      <c r="C93" s="9">
        <v>3.3204205866076371</v>
      </c>
      <c r="D93" s="32">
        <v>1.5877193905639371</v>
      </c>
      <c r="E93" s="9">
        <v>1.285118292836462</v>
      </c>
      <c r="F93" s="9">
        <v>8.3078451630396746</v>
      </c>
      <c r="G93" s="10">
        <v>47.816815645817236</v>
      </c>
      <c r="H93" s="11">
        <v>206</v>
      </c>
      <c r="I93" s="12">
        <v>5421</v>
      </c>
      <c r="K93" s="29">
        <f t="shared" si="1"/>
        <v>0</v>
      </c>
    </row>
    <row r="94" spans="1:11">
      <c r="A94" s="2">
        <v>9211</v>
      </c>
      <c r="B94" s="8" t="s">
        <v>121</v>
      </c>
      <c r="C94" s="9">
        <v>2.7750442826215314</v>
      </c>
      <c r="D94" s="32">
        <v>0.66585605871976417</v>
      </c>
      <c r="E94" s="9">
        <v>1.7286149502809416</v>
      </c>
      <c r="F94" s="9">
        <v>4.4264041653603838</v>
      </c>
      <c r="G94" s="10">
        <v>23.994430030887386</v>
      </c>
      <c r="H94" s="11">
        <v>565</v>
      </c>
      <c r="I94" s="12">
        <v>10162</v>
      </c>
      <c r="K94" s="29">
        <f t="shared" si="1"/>
        <v>1</v>
      </c>
    </row>
    <row r="95" spans="1:11">
      <c r="A95" s="2">
        <v>14101</v>
      </c>
      <c r="B95" s="8" t="s">
        <v>61</v>
      </c>
      <c r="C95" s="13">
        <v>0.88310792689935258</v>
      </c>
      <c r="D95" s="32">
        <v>0.43393956163142305</v>
      </c>
      <c r="E95" s="13">
        <v>0.33582639938961262</v>
      </c>
      <c r="F95" s="9">
        <v>2.3016727677089763</v>
      </c>
      <c r="G95" s="10">
        <v>49.137772226211595</v>
      </c>
      <c r="H95" s="11">
        <v>702</v>
      </c>
      <c r="I95" s="12">
        <v>52202</v>
      </c>
      <c r="K95" s="29">
        <f t="shared" si="1"/>
        <v>0</v>
      </c>
    </row>
    <row r="96" spans="1:11">
      <c r="A96" s="2">
        <v>14104</v>
      </c>
      <c r="B96" s="8" t="s">
        <v>31</v>
      </c>
      <c r="C96" s="9">
        <v>4.3602573266619009</v>
      </c>
      <c r="D96" s="32">
        <v>1.3130692844544063</v>
      </c>
      <c r="E96" s="9">
        <v>2.3994547048679165</v>
      </c>
      <c r="F96" s="9">
        <v>7.7954217565287349</v>
      </c>
      <c r="G96" s="10">
        <v>30.114490638552699</v>
      </c>
      <c r="H96" s="11">
        <v>470</v>
      </c>
      <c r="I96" s="12">
        <v>6995</v>
      </c>
      <c r="K96" s="29">
        <f t="shared" si="1"/>
        <v>1</v>
      </c>
    </row>
    <row r="97" spans="1:11">
      <c r="A97" s="2">
        <v>14107</v>
      </c>
      <c r="B97" s="8" t="s">
        <v>122</v>
      </c>
      <c r="C97" s="9">
        <v>3.1006466589288677</v>
      </c>
      <c r="D97" s="32">
        <v>1.5903619077340929</v>
      </c>
      <c r="E97" s="9">
        <v>1.1203479638913505</v>
      </c>
      <c r="F97" s="9">
        <v>8.2878813493168906</v>
      </c>
      <c r="G97" s="10">
        <v>51.291297676707558</v>
      </c>
      <c r="H97" s="11">
        <v>288</v>
      </c>
      <c r="I97" s="12">
        <v>6031</v>
      </c>
      <c r="K97" s="29">
        <f t="shared" si="1"/>
        <v>0</v>
      </c>
    </row>
    <row r="98" spans="1:11">
      <c r="A98" s="2">
        <v>14108</v>
      </c>
      <c r="B98" s="8" t="s">
        <v>123</v>
      </c>
      <c r="C98" s="9">
        <v>2.330059695744271</v>
      </c>
      <c r="D98" s="32">
        <v>0.95807027634783881</v>
      </c>
      <c r="E98" s="9">
        <v>1.0339282779548018</v>
      </c>
      <c r="F98" s="9">
        <v>5.1662012134582849</v>
      </c>
      <c r="G98" s="10">
        <v>41.117842521275428</v>
      </c>
      <c r="H98" s="11">
        <v>388</v>
      </c>
      <c r="I98" s="12">
        <v>10386</v>
      </c>
      <c r="K98" s="29">
        <f t="shared" si="1"/>
        <v>0</v>
      </c>
    </row>
    <row r="99" spans="1:11">
      <c r="A99" s="2">
        <v>14201</v>
      </c>
      <c r="B99" s="8" t="s">
        <v>124</v>
      </c>
      <c r="C99" s="9">
        <v>2.727196442057565</v>
      </c>
      <c r="D99" s="32">
        <v>0.81910168825913565</v>
      </c>
      <c r="E99" s="9">
        <v>1.5070220598197017</v>
      </c>
      <c r="F99" s="9">
        <v>4.8862848572580182</v>
      </c>
      <c r="G99" s="10">
        <v>30.034568673797292</v>
      </c>
      <c r="H99" s="11">
        <v>381</v>
      </c>
      <c r="I99" s="12">
        <v>11917</v>
      </c>
      <c r="K99" s="29">
        <f t="shared" si="1"/>
        <v>1</v>
      </c>
    </row>
    <row r="100" spans="1:11">
      <c r="A100" s="2">
        <v>14204</v>
      </c>
      <c r="B100" s="8" t="s">
        <v>125</v>
      </c>
      <c r="C100" s="9">
        <v>3.6575398447078058</v>
      </c>
      <c r="D100" s="32">
        <v>0.65869705832279435</v>
      </c>
      <c r="E100" s="9">
        <v>2.5636762425302888</v>
      </c>
      <c r="F100" s="9">
        <v>5.1932546268150626</v>
      </c>
      <c r="G100" s="10">
        <v>18.009292756601987</v>
      </c>
      <c r="H100" s="11">
        <v>368</v>
      </c>
      <c r="I100" s="12">
        <v>9788</v>
      </c>
      <c r="K100" s="29">
        <f t="shared" si="1"/>
        <v>1</v>
      </c>
    </row>
    <row r="101" spans="1:11">
      <c r="A101" s="2">
        <v>10101</v>
      </c>
      <c r="B101" s="8" t="s">
        <v>126</v>
      </c>
      <c r="C101" s="9">
        <v>2.6758984341312573</v>
      </c>
      <c r="D101" s="32">
        <v>0.55154561887954967</v>
      </c>
      <c r="E101" s="9">
        <v>1.7825374486821675</v>
      </c>
      <c r="F101" s="9">
        <v>3.9987599569473016</v>
      </c>
      <c r="G101" s="10">
        <v>20.611605128376688</v>
      </c>
      <c r="H101" s="11">
        <v>919</v>
      </c>
      <c r="I101" s="12">
        <v>81169</v>
      </c>
      <c r="K101" s="29">
        <f t="shared" si="1"/>
        <v>1</v>
      </c>
    </row>
    <row r="102" spans="1:11">
      <c r="A102" s="2">
        <v>10102</v>
      </c>
      <c r="B102" s="8" t="s">
        <v>127</v>
      </c>
      <c r="C102" s="9">
        <v>5.6822689408964697</v>
      </c>
      <c r="D102" s="32">
        <v>1.6726428952101677</v>
      </c>
      <c r="E102" s="9">
        <v>3.1631675631214002</v>
      </c>
      <c r="F102" s="9">
        <v>10.000368188479552</v>
      </c>
      <c r="G102" s="10">
        <v>29.436179677660263</v>
      </c>
      <c r="H102" s="11">
        <v>200</v>
      </c>
      <c r="I102" s="12">
        <v>10084</v>
      </c>
      <c r="K102" s="29">
        <f t="shared" si="1"/>
        <v>1</v>
      </c>
    </row>
    <row r="103" spans="1:11">
      <c r="A103" s="2">
        <v>10105</v>
      </c>
      <c r="B103" s="8" t="s">
        <v>128</v>
      </c>
      <c r="C103" s="9">
        <v>2.8722050536266135</v>
      </c>
      <c r="D103" s="32">
        <v>1.2659190627593309</v>
      </c>
      <c r="E103" s="9">
        <v>1.199757793651848</v>
      </c>
      <c r="F103" s="9">
        <v>6.7175109179296948</v>
      </c>
      <c r="G103" s="10">
        <v>44.074814963538479</v>
      </c>
      <c r="H103" s="11">
        <v>279</v>
      </c>
      <c r="I103" s="12">
        <v>5501</v>
      </c>
      <c r="K103" s="29">
        <f t="shared" si="1"/>
        <v>0</v>
      </c>
    </row>
    <row r="104" spans="1:11">
      <c r="A104" s="2">
        <v>10106</v>
      </c>
      <c r="B104" s="8" t="s">
        <v>129</v>
      </c>
      <c r="C104" s="9">
        <v>2.4260958205912333</v>
      </c>
      <c r="D104" s="32">
        <v>1.0967476133711498</v>
      </c>
      <c r="E104" s="13">
        <v>0.99219501540782051</v>
      </c>
      <c r="F104" s="9">
        <v>5.8106249042657963</v>
      </c>
      <c r="G104" s="10">
        <v>45.206277677188993</v>
      </c>
      <c r="H104" s="11">
        <v>450</v>
      </c>
      <c r="I104" s="12">
        <v>4905</v>
      </c>
      <c r="K104" s="29">
        <f t="shared" si="1"/>
        <v>0</v>
      </c>
    </row>
    <row r="105" spans="1:11">
      <c r="A105" s="2">
        <v>10107</v>
      </c>
      <c r="B105" s="8" t="s">
        <v>64</v>
      </c>
      <c r="C105" s="9">
        <v>3.3104631217838763</v>
      </c>
      <c r="D105" s="32">
        <v>1.1942211150443884</v>
      </c>
      <c r="E105" s="9">
        <v>1.6203549037620928</v>
      </c>
      <c r="F105" s="9">
        <v>6.6443751060086029</v>
      </c>
      <c r="G105" s="10">
        <v>36.074140418180235</v>
      </c>
      <c r="H105" s="11">
        <v>303</v>
      </c>
      <c r="I105" s="12">
        <v>5830</v>
      </c>
      <c r="K105" s="29">
        <f t="shared" si="1"/>
        <v>0</v>
      </c>
    </row>
    <row r="106" spans="1:11">
      <c r="A106" s="2">
        <v>10201</v>
      </c>
      <c r="B106" s="8" t="s">
        <v>130</v>
      </c>
      <c r="C106" s="9">
        <v>1.7510275322335456</v>
      </c>
      <c r="D106" s="32">
        <v>0.40398638277400045</v>
      </c>
      <c r="E106" s="9">
        <v>1.1119406109268166</v>
      </c>
      <c r="F106" s="9">
        <v>2.7472246921898185</v>
      </c>
      <c r="G106" s="10">
        <v>23.071389531990423</v>
      </c>
      <c r="H106" s="11">
        <v>749</v>
      </c>
      <c r="I106" s="12">
        <v>17761</v>
      </c>
      <c r="K106" s="29">
        <f t="shared" si="1"/>
        <v>1</v>
      </c>
    </row>
    <row r="107" spans="1:11">
      <c r="A107" s="2">
        <v>10202</v>
      </c>
      <c r="B107" s="8" t="s">
        <v>131</v>
      </c>
      <c r="C107" s="9">
        <v>2.7528381687319134</v>
      </c>
      <c r="D107" s="32">
        <v>0.79620135584928475</v>
      </c>
      <c r="E107" s="9">
        <v>1.5550851657794027</v>
      </c>
      <c r="F107" s="9">
        <v>4.8278787053117762</v>
      </c>
      <c r="G107" s="10">
        <v>28.922926341727251</v>
      </c>
      <c r="H107" s="11">
        <v>423</v>
      </c>
      <c r="I107" s="12">
        <v>13477</v>
      </c>
      <c r="K107" s="29">
        <f t="shared" si="1"/>
        <v>1</v>
      </c>
    </row>
    <row r="108" spans="1:11">
      <c r="A108" s="2">
        <v>10208</v>
      </c>
      <c r="B108" s="8" t="s">
        <v>132</v>
      </c>
      <c r="C108" s="9">
        <v>2.912621359223301</v>
      </c>
      <c r="D108" s="32">
        <v>0.83286485665700905</v>
      </c>
      <c r="E108" s="9">
        <v>1.6557220430387998</v>
      </c>
      <c r="F108" s="9">
        <v>5.0744313589450538</v>
      </c>
      <c r="G108" s="10">
        <v>28.595026745223979</v>
      </c>
      <c r="H108" s="11">
        <v>584</v>
      </c>
      <c r="I108" s="12">
        <v>11948</v>
      </c>
      <c r="K108" s="29">
        <f t="shared" si="1"/>
        <v>1</v>
      </c>
    </row>
    <row r="109" spans="1:11">
      <c r="A109" s="2">
        <v>10301</v>
      </c>
      <c r="B109" s="8" t="s">
        <v>67</v>
      </c>
      <c r="C109" s="9">
        <v>1.4131384689760325</v>
      </c>
      <c r="D109" s="32">
        <v>0.55388173335346758</v>
      </c>
      <c r="E109" s="13">
        <v>0.65292966675333852</v>
      </c>
      <c r="F109" s="9">
        <v>3.0314534552797729</v>
      </c>
      <c r="G109" s="10">
        <v>39.195149344056375</v>
      </c>
      <c r="H109" s="11">
        <v>625</v>
      </c>
      <c r="I109" s="12">
        <v>53781</v>
      </c>
      <c r="K109" s="29">
        <f t="shared" si="1"/>
        <v>0</v>
      </c>
    </row>
    <row r="110" spans="1:11">
      <c r="A110" s="2">
        <v>10305</v>
      </c>
      <c r="B110" s="8" t="s">
        <v>133</v>
      </c>
      <c r="C110" s="9">
        <v>7.8310276679841904</v>
      </c>
      <c r="D110" s="32">
        <v>1.0758242963247071</v>
      </c>
      <c r="E110" s="9">
        <v>5.9643402399877683</v>
      </c>
      <c r="F110" s="9">
        <v>10.21845563594384</v>
      </c>
      <c r="G110" s="10">
        <v>13.737970824991844</v>
      </c>
      <c r="H110" s="11">
        <v>302</v>
      </c>
      <c r="I110" s="12">
        <v>4048</v>
      </c>
      <c r="K110" s="29">
        <f t="shared" si="1"/>
        <v>1</v>
      </c>
    </row>
    <row r="111" spans="1:11">
      <c r="A111" s="2">
        <v>11101</v>
      </c>
      <c r="B111" s="8" t="s">
        <v>69</v>
      </c>
      <c r="C111" s="9">
        <v>2.2246765541180182</v>
      </c>
      <c r="D111" s="32">
        <v>0.75416953640872864</v>
      </c>
      <c r="E111" s="9">
        <v>1.1395264853094096</v>
      </c>
      <c r="F111" s="9">
        <v>4.2982661314480293</v>
      </c>
      <c r="G111" s="10">
        <v>33.900188097578173</v>
      </c>
      <c r="H111" s="11">
        <v>515</v>
      </c>
      <c r="I111" s="12">
        <v>19014</v>
      </c>
      <c r="K111" s="29">
        <f t="shared" si="1"/>
        <v>1</v>
      </c>
    </row>
    <row r="112" spans="1:11">
      <c r="A112" s="2">
        <v>11201</v>
      </c>
      <c r="B112" s="8" t="s">
        <v>71</v>
      </c>
      <c r="C112" s="9">
        <v>2.3925027563395811</v>
      </c>
      <c r="D112" s="32">
        <v>0.91105780903800482</v>
      </c>
      <c r="E112" s="9">
        <v>1.1275266450378594</v>
      </c>
      <c r="F112" s="9">
        <v>5.0048225340469763</v>
      </c>
      <c r="G112" s="10">
        <v>38.079697363938728</v>
      </c>
      <c r="H112" s="11">
        <v>344</v>
      </c>
      <c r="I112" s="12">
        <v>9070</v>
      </c>
      <c r="K112" s="29">
        <f t="shared" si="1"/>
        <v>0</v>
      </c>
    </row>
    <row r="113" spans="1:11">
      <c r="A113" s="2">
        <v>11301</v>
      </c>
      <c r="B113" s="8" t="s">
        <v>134</v>
      </c>
      <c r="C113" s="9">
        <v>2.029312288613303</v>
      </c>
      <c r="D113" s="32">
        <v>2.2795868848666965</v>
      </c>
      <c r="E113" s="13">
        <v>0.21808192892679371</v>
      </c>
      <c r="F113" s="9">
        <v>16.409474739189029</v>
      </c>
      <c r="G113" s="10">
        <v>112.33297593759777</v>
      </c>
      <c r="H113" s="11">
        <v>97</v>
      </c>
      <c r="I113" s="12">
        <v>887</v>
      </c>
      <c r="K113" s="29">
        <f t="shared" si="1"/>
        <v>0</v>
      </c>
    </row>
    <row r="114" spans="1:11">
      <c r="A114" s="2">
        <v>11401</v>
      </c>
      <c r="B114" s="8" t="s">
        <v>135</v>
      </c>
      <c r="C114" s="13">
        <v>0.69651741293532343</v>
      </c>
      <c r="D114" s="32">
        <v>2.6984570943792963E-2</v>
      </c>
      <c r="E114" s="13">
        <v>0.64553889717003665</v>
      </c>
      <c r="F114" s="13">
        <v>0.75149127641047997</v>
      </c>
      <c r="G114" s="10">
        <v>3.8742133997874184</v>
      </c>
      <c r="H114" s="11">
        <v>96</v>
      </c>
      <c r="I114" s="12">
        <v>2010</v>
      </c>
      <c r="K114" s="29">
        <f t="shared" si="1"/>
        <v>1</v>
      </c>
    </row>
    <row r="115" spans="1:11">
      <c r="A115" s="2">
        <v>12101</v>
      </c>
      <c r="B115" s="8" t="s">
        <v>136</v>
      </c>
      <c r="C115" s="9">
        <v>1.1743450767841013</v>
      </c>
      <c r="D115" s="32">
        <v>0.35603503227670302</v>
      </c>
      <c r="E115" s="13">
        <v>0.64682822274244822</v>
      </c>
      <c r="F115" s="9">
        <v>2.1228827376606652</v>
      </c>
      <c r="G115" s="10">
        <v>30.317752363870014</v>
      </c>
      <c r="H115" s="11">
        <v>932</v>
      </c>
      <c r="I115" s="12">
        <v>42066</v>
      </c>
      <c r="K115" s="29">
        <f t="shared" si="1"/>
        <v>1</v>
      </c>
    </row>
    <row r="116" spans="1:11">
      <c r="A116" s="2">
        <v>12301</v>
      </c>
      <c r="B116" s="8" t="s">
        <v>137</v>
      </c>
      <c r="C116" s="9">
        <v>3.4462269756387403</v>
      </c>
      <c r="D116" s="32">
        <v>1.9369267375865311</v>
      </c>
      <c r="E116" s="9">
        <v>1.1267082734763822</v>
      </c>
      <c r="F116" s="9">
        <v>10.055244011878314</v>
      </c>
      <c r="G116" s="10">
        <v>56.204270678588486</v>
      </c>
      <c r="H116" s="11">
        <v>301</v>
      </c>
      <c r="I116" s="12">
        <v>1683</v>
      </c>
      <c r="K116" s="29">
        <f t="shared" si="1"/>
        <v>0</v>
      </c>
    </row>
    <row r="117" spans="1:11">
      <c r="A117" s="2">
        <v>12401</v>
      </c>
      <c r="B117" s="8" t="s">
        <v>138</v>
      </c>
      <c r="C117" s="9">
        <v>1.3762730525736306</v>
      </c>
      <c r="D117" s="32">
        <v>0.51307986158762697</v>
      </c>
      <c r="E117" s="13">
        <v>0.66047340153006984</v>
      </c>
      <c r="F117" s="9">
        <v>2.8456112531949795</v>
      </c>
      <c r="G117" s="10">
        <v>37.280382742956981</v>
      </c>
      <c r="H117" s="11">
        <v>659</v>
      </c>
      <c r="I117" s="12">
        <v>7266</v>
      </c>
      <c r="K117" s="29">
        <f t="shared" si="1"/>
        <v>0</v>
      </c>
    </row>
    <row r="118" spans="1:11">
      <c r="A118" s="2">
        <v>13101</v>
      </c>
      <c r="B118" s="8" t="s">
        <v>76</v>
      </c>
      <c r="C118" s="9">
        <v>1.0131402247267411</v>
      </c>
      <c r="D118" s="32">
        <v>0.48732967887877765</v>
      </c>
      <c r="E118" s="13">
        <v>0.39306016113188158</v>
      </c>
      <c r="F118" s="9">
        <v>2.5860432075722835</v>
      </c>
      <c r="G118" s="10">
        <v>48.100911106378952</v>
      </c>
      <c r="H118" s="11">
        <v>705</v>
      </c>
      <c r="I118" s="12">
        <v>58827</v>
      </c>
      <c r="K118" s="29">
        <f t="shared" si="1"/>
        <v>0</v>
      </c>
    </row>
    <row r="119" spans="1:11">
      <c r="A119" s="2">
        <v>13103</v>
      </c>
      <c r="B119" s="8" t="s">
        <v>139</v>
      </c>
      <c r="C119" s="9">
        <v>2.1500534699161364</v>
      </c>
      <c r="D119" s="32">
        <v>0.8702117673393206</v>
      </c>
      <c r="E119" s="13">
        <v>0.96679044924116064</v>
      </c>
      <c r="F119" s="9">
        <v>4.7126076172880689</v>
      </c>
      <c r="G119" s="10">
        <v>40.473959346381442</v>
      </c>
      <c r="H119" s="11">
        <v>317</v>
      </c>
      <c r="I119" s="12">
        <v>35534</v>
      </c>
      <c r="K119" s="29">
        <f t="shared" si="1"/>
        <v>0</v>
      </c>
    </row>
    <row r="120" spans="1:11">
      <c r="A120" s="2">
        <v>13104</v>
      </c>
      <c r="B120" s="8" t="s">
        <v>140</v>
      </c>
      <c r="C120" s="9">
        <v>3.255559606270507</v>
      </c>
      <c r="D120" s="32">
        <v>0.49487683755243511</v>
      </c>
      <c r="E120" s="9">
        <v>2.412964146489347</v>
      </c>
      <c r="F120" s="9">
        <v>4.3791818688679571</v>
      </c>
      <c r="G120" s="10">
        <v>15.20097609637547</v>
      </c>
      <c r="H120" s="11">
        <v>1438</v>
      </c>
      <c r="I120" s="12">
        <v>27430</v>
      </c>
      <c r="K120" s="29">
        <f t="shared" si="1"/>
        <v>1</v>
      </c>
    </row>
    <row r="121" spans="1:11">
      <c r="A121" s="2">
        <v>13105</v>
      </c>
      <c r="B121" s="8" t="s">
        <v>141</v>
      </c>
      <c r="C121" s="9">
        <v>2.7645526410348542</v>
      </c>
      <c r="D121" s="32">
        <v>0.47955444115441553</v>
      </c>
      <c r="E121" s="9">
        <v>1.964370080110357</v>
      </c>
      <c r="F121" s="9">
        <v>3.8777950524492586</v>
      </c>
      <c r="G121" s="10">
        <v>17.346547648841444</v>
      </c>
      <c r="H121" s="11">
        <v>1040</v>
      </c>
      <c r="I121" s="12">
        <v>44528</v>
      </c>
      <c r="K121" s="29">
        <f t="shared" si="1"/>
        <v>1</v>
      </c>
    </row>
    <row r="122" spans="1:11">
      <c r="A122" s="2">
        <v>13106</v>
      </c>
      <c r="B122" s="8" t="s">
        <v>142</v>
      </c>
      <c r="C122" s="9">
        <v>1.1828233479043457</v>
      </c>
      <c r="D122" s="32">
        <v>0.59601657023444232</v>
      </c>
      <c r="E122" s="13">
        <v>0.43834897292686109</v>
      </c>
      <c r="F122" s="9">
        <v>3.1516586816471528</v>
      </c>
      <c r="G122" s="10">
        <v>50.389313948733601</v>
      </c>
      <c r="H122" s="11">
        <v>225</v>
      </c>
      <c r="I122" s="12">
        <v>31112</v>
      </c>
      <c r="K122" s="29">
        <f t="shared" si="1"/>
        <v>0</v>
      </c>
    </row>
    <row r="123" spans="1:11">
      <c r="A123" s="2">
        <v>13110</v>
      </c>
      <c r="B123" s="8" t="s">
        <v>143</v>
      </c>
      <c r="C123" s="9">
        <v>2.1845532490202451</v>
      </c>
      <c r="D123" s="32">
        <v>0.76510591387725779</v>
      </c>
      <c r="E123" s="9">
        <v>1.0944087167905889</v>
      </c>
      <c r="F123" s="9">
        <v>4.3132391469621778</v>
      </c>
      <c r="G123" s="10">
        <v>35.023449953458531</v>
      </c>
      <c r="H123" s="11">
        <v>531</v>
      </c>
      <c r="I123" s="12">
        <v>116866</v>
      </c>
      <c r="K123" s="29">
        <f t="shared" si="1"/>
        <v>0</v>
      </c>
    </row>
    <row r="124" spans="1:11">
      <c r="A124" s="2">
        <v>13111</v>
      </c>
      <c r="B124" s="8" t="s">
        <v>144</v>
      </c>
      <c r="C124" s="9">
        <v>3.5932603096782199</v>
      </c>
      <c r="D124" s="32">
        <v>0.86100765182239458</v>
      </c>
      <c r="E124" s="9">
        <v>2.2378739472257254</v>
      </c>
      <c r="F124" s="9">
        <v>5.7215043197507836</v>
      </c>
      <c r="G124" s="10">
        <v>23.961738856027903</v>
      </c>
      <c r="H124" s="11">
        <v>248</v>
      </c>
      <c r="I124" s="12">
        <v>32227</v>
      </c>
      <c r="K124" s="29">
        <f t="shared" si="1"/>
        <v>1</v>
      </c>
    </row>
    <row r="125" spans="1:11">
      <c r="A125" s="2">
        <v>13112</v>
      </c>
      <c r="B125" s="8" t="s">
        <v>145</v>
      </c>
      <c r="C125" s="9">
        <v>5.0028809282549522</v>
      </c>
      <c r="D125" s="32">
        <v>1.2407356598609314</v>
      </c>
      <c r="E125" s="9">
        <v>3.0594072839205588</v>
      </c>
      <c r="F125" s="9">
        <v>8.0780590539744654</v>
      </c>
      <c r="G125" s="10">
        <v>24.800423549031191</v>
      </c>
      <c r="H125" s="11">
        <v>317</v>
      </c>
      <c r="I125" s="12">
        <v>50331</v>
      </c>
      <c r="K125" s="29">
        <f t="shared" si="1"/>
        <v>1</v>
      </c>
    </row>
    <row r="126" spans="1:11">
      <c r="A126" s="2">
        <v>13114</v>
      </c>
      <c r="B126" s="8" t="s">
        <v>146</v>
      </c>
      <c r="C126" s="13">
        <v>0.12045690550363448</v>
      </c>
      <c r="D126" s="32">
        <v>8.5902221818556168E-2</v>
      </c>
      <c r="E126" s="13">
        <v>2.9719105654258043E-2</v>
      </c>
      <c r="F126" s="13">
        <v>0.48688434473157388</v>
      </c>
      <c r="G126" s="10">
        <v>71.313654837301371</v>
      </c>
      <c r="H126" s="11">
        <v>1104</v>
      </c>
      <c r="I126" s="12">
        <v>96300</v>
      </c>
      <c r="K126" s="29">
        <f t="shared" si="1"/>
        <v>0</v>
      </c>
    </row>
    <row r="127" spans="1:11">
      <c r="A127" s="2">
        <v>13118</v>
      </c>
      <c r="B127" s="8" t="s">
        <v>147</v>
      </c>
      <c r="C127" s="14" t="s">
        <v>98</v>
      </c>
      <c r="D127" s="33" t="s">
        <v>98</v>
      </c>
      <c r="E127" s="14" t="s">
        <v>98</v>
      </c>
      <c r="F127" s="14" t="s">
        <v>98</v>
      </c>
      <c r="G127" s="10">
        <v>0</v>
      </c>
      <c r="H127" s="11">
        <v>202</v>
      </c>
      <c r="I127" s="12">
        <v>26344</v>
      </c>
      <c r="K127" s="29">
        <f t="shared" si="1"/>
        <v>1</v>
      </c>
    </row>
    <row r="128" spans="1:11">
      <c r="A128" s="2">
        <v>13119</v>
      </c>
      <c r="B128" s="8" t="s">
        <v>148</v>
      </c>
      <c r="C128" s="13">
        <v>0.89286939811955257</v>
      </c>
      <c r="D128" s="32">
        <v>0.40994466573214139</v>
      </c>
      <c r="E128" s="13">
        <v>0.36181940048556521</v>
      </c>
      <c r="F128" s="9">
        <v>2.1862504810704544</v>
      </c>
      <c r="G128" s="10">
        <v>45.913172362667424</v>
      </c>
      <c r="H128" s="11">
        <v>611</v>
      </c>
      <c r="I128" s="12">
        <v>291420</v>
      </c>
      <c r="K128" s="29">
        <f t="shared" si="1"/>
        <v>0</v>
      </c>
    </row>
    <row r="129" spans="1:11">
      <c r="A129" s="2">
        <v>13120</v>
      </c>
      <c r="B129" s="8" t="s">
        <v>149</v>
      </c>
      <c r="C129" s="13">
        <v>0.88493811412512713</v>
      </c>
      <c r="D129" s="32">
        <v>0.27371061836891514</v>
      </c>
      <c r="E129" s="13">
        <v>0.48179132650356316</v>
      </c>
      <c r="F129" s="9">
        <v>1.6199334485665986</v>
      </c>
      <c r="G129" s="10">
        <v>30.929916341044095</v>
      </c>
      <c r="H129" s="11">
        <v>1252</v>
      </c>
      <c r="I129" s="12">
        <v>50173</v>
      </c>
      <c r="K129" s="29">
        <f t="shared" si="1"/>
        <v>1</v>
      </c>
    </row>
    <row r="130" spans="1:11">
      <c r="A130" s="2">
        <v>13121</v>
      </c>
      <c r="B130" s="8" t="s">
        <v>150</v>
      </c>
      <c r="C130" s="9">
        <v>3.5692627566490511</v>
      </c>
      <c r="D130" s="32">
        <v>0.91475837036989593</v>
      </c>
      <c r="E130" s="9">
        <v>2.1504659589266524</v>
      </c>
      <c r="F130" s="9">
        <v>5.867992841860346</v>
      </c>
      <c r="G130" s="10">
        <v>25.628776381504149</v>
      </c>
      <c r="H130" s="11">
        <v>357</v>
      </c>
      <c r="I130" s="12">
        <v>23086</v>
      </c>
      <c r="K130" s="29">
        <f t="shared" si="1"/>
        <v>1</v>
      </c>
    </row>
    <row r="131" spans="1:11">
      <c r="A131" s="2">
        <v>13122</v>
      </c>
      <c r="B131" s="8" t="s">
        <v>151</v>
      </c>
      <c r="C131" s="9">
        <v>5.3421974238736869</v>
      </c>
      <c r="D131" s="32">
        <v>1.6924133838145976</v>
      </c>
      <c r="E131" s="9">
        <v>2.8441217938962358</v>
      </c>
      <c r="F131" s="9">
        <v>9.8127975219908805</v>
      </c>
      <c r="G131" s="10">
        <v>31.68009808569392</v>
      </c>
      <c r="H131" s="11">
        <v>384</v>
      </c>
      <c r="I131" s="12">
        <v>67388</v>
      </c>
      <c r="K131" s="29">
        <f t="shared" si="1"/>
        <v>1</v>
      </c>
    </row>
    <row r="132" spans="1:11">
      <c r="A132" s="2">
        <v>13123</v>
      </c>
      <c r="B132" s="8" t="s">
        <v>152</v>
      </c>
      <c r="C132" s="13">
        <v>0.12457835019932537</v>
      </c>
      <c r="D132" s="32">
        <v>0.12397703317760639</v>
      </c>
      <c r="E132" s="13">
        <v>1.7666485154841E-2</v>
      </c>
      <c r="F132" s="13">
        <v>0.87283808295119014</v>
      </c>
      <c r="G132" s="10">
        <v>99.51731820115063</v>
      </c>
      <c r="H132" s="11">
        <v>1145</v>
      </c>
      <c r="I132" s="12">
        <v>52176</v>
      </c>
      <c r="K132" s="29">
        <f t="shared" si="1"/>
        <v>0</v>
      </c>
    </row>
    <row r="133" spans="1:11">
      <c r="A133" s="2">
        <v>13124</v>
      </c>
      <c r="B133" s="8" t="s">
        <v>153</v>
      </c>
      <c r="C133" s="9">
        <v>3.6630969609261941</v>
      </c>
      <c r="D133" s="32">
        <v>1.2130857905396801</v>
      </c>
      <c r="E133" s="9">
        <v>1.9006688926637552</v>
      </c>
      <c r="F133" s="9">
        <v>6.9440850298259607</v>
      </c>
      <c r="G133" s="10">
        <v>33.116398596038202</v>
      </c>
      <c r="H133" s="11">
        <v>503</v>
      </c>
      <c r="I133" s="12">
        <v>86375</v>
      </c>
      <c r="K133" s="29">
        <f t="shared" si="1"/>
        <v>1</v>
      </c>
    </row>
    <row r="134" spans="1:11">
      <c r="A134" s="2">
        <v>13125</v>
      </c>
      <c r="B134" s="8" t="s">
        <v>154</v>
      </c>
      <c r="C134" s="9">
        <v>4.5781537753222832</v>
      </c>
      <c r="D134" s="32">
        <v>1.7430444777142839</v>
      </c>
      <c r="E134" s="9">
        <v>2.1465841441190601</v>
      </c>
      <c r="F134" s="9">
        <v>9.4967968087447403</v>
      </c>
      <c r="G134" s="10">
        <v>38.073087171292769</v>
      </c>
      <c r="H134" s="11">
        <v>497</v>
      </c>
      <c r="I134" s="12">
        <v>69504</v>
      </c>
      <c r="K134" s="29">
        <f t="shared" ref="K134:K143" si="2">+IF(G134&lt;35,1,0)</f>
        <v>0</v>
      </c>
    </row>
    <row r="135" spans="1:11">
      <c r="A135" s="2">
        <v>13126</v>
      </c>
      <c r="B135" s="8" t="s">
        <v>155</v>
      </c>
      <c r="C135" s="9">
        <v>1.1409419902306843</v>
      </c>
      <c r="D135" s="32">
        <v>0.77476371832733282</v>
      </c>
      <c r="E135" s="13">
        <v>0.29911811501439645</v>
      </c>
      <c r="F135" s="9">
        <v>4.2509401891870962</v>
      </c>
      <c r="G135" s="10">
        <v>67.905618774770943</v>
      </c>
      <c r="H135" s="11">
        <v>354</v>
      </c>
      <c r="I135" s="12">
        <v>28047</v>
      </c>
      <c r="K135" s="29">
        <f t="shared" si="2"/>
        <v>0</v>
      </c>
    </row>
    <row r="136" spans="1:11">
      <c r="A136" s="2">
        <v>13127</v>
      </c>
      <c r="B136" s="8" t="s">
        <v>156</v>
      </c>
      <c r="C136" s="9">
        <v>3.3021463951568517</v>
      </c>
      <c r="D136" s="32">
        <v>1.0922205415523514</v>
      </c>
      <c r="E136" s="9">
        <v>1.7159141966858231</v>
      </c>
      <c r="F136" s="9">
        <v>6.2613138692760018</v>
      </c>
      <c r="G136" s="10">
        <v>33.076078733343707</v>
      </c>
      <c r="H136" s="11">
        <v>383</v>
      </c>
      <c r="I136" s="12">
        <v>34523</v>
      </c>
      <c r="K136" s="29">
        <f t="shared" si="2"/>
        <v>1</v>
      </c>
    </row>
    <row r="137" spans="1:11">
      <c r="A137" s="2">
        <v>13128</v>
      </c>
      <c r="B137" s="8" t="s">
        <v>157</v>
      </c>
      <c r="C137" s="9">
        <v>3.276943759802823</v>
      </c>
      <c r="D137" s="32">
        <v>0.87812032293273345</v>
      </c>
      <c r="E137" s="9">
        <v>1.9296742002601242</v>
      </c>
      <c r="F137" s="9">
        <v>5.5119883609732714</v>
      </c>
      <c r="G137" s="10">
        <v>26.796929923068646</v>
      </c>
      <c r="H137" s="11">
        <v>299</v>
      </c>
      <c r="I137" s="12">
        <v>35704</v>
      </c>
      <c r="K137" s="29">
        <f t="shared" si="2"/>
        <v>1</v>
      </c>
    </row>
    <row r="138" spans="1:11">
      <c r="A138" s="2">
        <v>13130</v>
      </c>
      <c r="B138" s="8" t="s">
        <v>158</v>
      </c>
      <c r="C138" s="13">
        <v>0.87817729423818114</v>
      </c>
      <c r="D138" s="32">
        <v>0.64598917807842504</v>
      </c>
      <c r="E138" s="13">
        <v>0.20623895982387228</v>
      </c>
      <c r="F138" s="9">
        <v>3.6590590139629944</v>
      </c>
      <c r="G138" s="10">
        <v>73.560223239297102</v>
      </c>
      <c r="H138" s="11">
        <v>496</v>
      </c>
      <c r="I138" s="12">
        <v>20497</v>
      </c>
      <c r="K138" s="29">
        <f t="shared" si="2"/>
        <v>0</v>
      </c>
    </row>
    <row r="139" spans="1:11">
      <c r="A139" s="2">
        <v>13201</v>
      </c>
      <c r="B139" s="8" t="s">
        <v>159</v>
      </c>
      <c r="C139" s="9">
        <v>2.4799067534184616</v>
      </c>
      <c r="D139" s="32">
        <v>0.4345123256330361</v>
      </c>
      <c r="E139" s="9">
        <v>1.7563133453532083</v>
      </c>
      <c r="F139" s="9">
        <v>3.4910240766905591</v>
      </c>
      <c r="G139" s="10">
        <v>17.521317083155509</v>
      </c>
      <c r="H139" s="11">
        <v>1507</v>
      </c>
      <c r="I139" s="12">
        <v>229928</v>
      </c>
      <c r="K139" s="29">
        <f t="shared" si="2"/>
        <v>1</v>
      </c>
    </row>
    <row r="140" spans="1:11">
      <c r="A140" s="2">
        <v>13301</v>
      </c>
      <c r="B140" s="8" t="s">
        <v>160</v>
      </c>
      <c r="C140" s="9">
        <v>5.0009032335762029</v>
      </c>
      <c r="D140" s="32">
        <v>1.3228195744436735</v>
      </c>
      <c r="E140" s="9">
        <v>2.9587380114581894</v>
      </c>
      <c r="F140" s="9">
        <v>8.3315844256126752</v>
      </c>
      <c r="G140" s="10">
        <v>26.451613091855609</v>
      </c>
      <c r="H140" s="11">
        <v>248</v>
      </c>
      <c r="I140" s="12">
        <v>33214</v>
      </c>
      <c r="K140" s="29">
        <f t="shared" si="2"/>
        <v>1</v>
      </c>
    </row>
    <row r="141" spans="1:11">
      <c r="A141" s="2">
        <v>13401</v>
      </c>
      <c r="B141" s="8" t="s">
        <v>161</v>
      </c>
      <c r="C141" s="9">
        <v>1.8936650179018604</v>
      </c>
      <c r="D141" s="32">
        <v>0.84263691807623053</v>
      </c>
      <c r="E141" s="13">
        <v>0.78672593048744899</v>
      </c>
      <c r="F141" s="9">
        <v>4.4876409072158028</v>
      </c>
      <c r="G141" s="10">
        <v>44.497675677076927</v>
      </c>
      <c r="H141" s="11">
        <v>411</v>
      </c>
      <c r="I141" s="12">
        <v>96638</v>
      </c>
      <c r="K141" s="29">
        <f t="shared" si="2"/>
        <v>0</v>
      </c>
    </row>
    <row r="142" spans="1:11">
      <c r="A142" s="2">
        <v>13501</v>
      </c>
      <c r="B142" s="8" t="s">
        <v>80</v>
      </c>
      <c r="C142" s="9">
        <v>2.7028598000465007</v>
      </c>
      <c r="D142" s="32">
        <v>1.2794043543547593</v>
      </c>
      <c r="E142" s="9">
        <v>1.0585086412879243</v>
      </c>
      <c r="F142" s="9">
        <v>6.7279456413890966</v>
      </c>
      <c r="G142" s="10">
        <v>47.335209703912426</v>
      </c>
      <c r="H142" s="11">
        <v>222</v>
      </c>
      <c r="I142" s="12">
        <v>34408</v>
      </c>
      <c r="K142" s="29">
        <f t="shared" si="2"/>
        <v>0</v>
      </c>
    </row>
    <row r="143" spans="1:11">
      <c r="A143" s="2">
        <v>13601</v>
      </c>
      <c r="B143" s="8" t="s">
        <v>82</v>
      </c>
      <c r="C143" s="9">
        <v>3.9487984542929602</v>
      </c>
      <c r="D143" s="32">
        <v>1.4113270974626009</v>
      </c>
      <c r="E143" s="9">
        <v>1.9430387447346955</v>
      </c>
      <c r="F143" s="9">
        <v>7.8591156244385161</v>
      </c>
      <c r="G143" s="10">
        <v>35.740671847363295</v>
      </c>
      <c r="H143" s="11">
        <v>201</v>
      </c>
      <c r="I143" s="12">
        <v>24843</v>
      </c>
      <c r="K143" s="29">
        <f t="shared" si="2"/>
        <v>0</v>
      </c>
    </row>
    <row r="144" spans="1:11">
      <c r="A144" s="28" t="s">
        <v>165</v>
      </c>
      <c r="B144" s="22"/>
      <c r="C144" s="23"/>
      <c r="D144" s="24"/>
      <c r="E144" s="23"/>
      <c r="F144" s="23"/>
      <c r="G144" s="25"/>
      <c r="H144" s="26"/>
      <c r="I144" s="27"/>
      <c r="J144">
        <f>COUNTA(I5:I143)</f>
        <v>139</v>
      </c>
      <c r="K144" s="29">
        <f>SUM(K5:K143)</f>
        <v>69</v>
      </c>
    </row>
    <row r="145" spans="1:11">
      <c r="A145" s="21" t="s">
        <v>164</v>
      </c>
      <c r="K145" s="29">
        <f>+K144/$J$144*$K$146</f>
        <v>49.640287769784173</v>
      </c>
    </row>
    <row r="146" spans="1:11">
      <c r="K146">
        <v>100</v>
      </c>
    </row>
  </sheetData>
  <mergeCells count="9">
    <mergeCell ref="A3:A4"/>
    <mergeCell ref="B3:B4"/>
    <mergeCell ref="C3:C4"/>
    <mergeCell ref="A1:I1"/>
    <mergeCell ref="D3:D4"/>
    <mergeCell ref="E3:F3"/>
    <mergeCell ref="G3:G4"/>
    <mergeCell ref="H3:H4"/>
    <mergeCell ref="I3:I4"/>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Metadatos</vt:lpstr>
      <vt:lpstr>Regional</vt:lpstr>
      <vt:lpstr>Comunal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Marcela Pizarro</dc:creator>
  <cp:lastModifiedBy>Ximena Navarro</cp:lastModifiedBy>
  <dcterms:created xsi:type="dcterms:W3CDTF">2017-06-06T20:54:24Z</dcterms:created>
  <dcterms:modified xsi:type="dcterms:W3CDTF">2018-03-16T15:13:38Z</dcterms:modified>
</cp:coreProperties>
</file>