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0" yWindow="15" windowWidth="12030" windowHeight="9555" tabRatio="671" firstSheet="1" activeTab="1"/>
  </bookViews>
  <sheets>
    <sheet name="Instructivo Metadato" sheetId="22" state="hidden" r:id="rId1"/>
    <sheet name="Metadato" sheetId="29" r:id="rId2"/>
    <sheet name="País" sheetId="26" r:id="rId3"/>
    <sheet name="Región" sheetId="27" r:id="rId4"/>
  </sheets>
  <definedNames>
    <definedName name="_xlnm._FilterDatabase" localSheetId="3" hidden="1">Región!$C$5:$N$78</definedName>
  </definedNames>
  <calcPr calcId="145621"/>
</workbook>
</file>

<file path=xl/calcChain.xml><?xml version="1.0" encoding="utf-8"?>
<calcChain xmlns="http://schemas.openxmlformats.org/spreadsheetml/2006/main">
  <c r="O11" i="27" l="1"/>
  <c r="P11" i="27"/>
  <c r="Q11" i="27" s="1"/>
  <c r="R11" i="27"/>
  <c r="S11" i="27"/>
  <c r="T11" i="27"/>
  <c r="O12" i="27"/>
  <c r="P12" i="27"/>
  <c r="R12" i="27"/>
  <c r="S12" i="27"/>
  <c r="T12" i="27"/>
  <c r="O13" i="27"/>
  <c r="P13" i="27"/>
  <c r="Q13" i="27"/>
  <c r="R13" i="27"/>
  <c r="S13" i="27"/>
  <c r="T13" i="27"/>
  <c r="O14" i="27"/>
  <c r="P14" i="27"/>
  <c r="Q14" i="27" s="1"/>
  <c r="R14" i="27"/>
  <c r="S14" i="27"/>
  <c r="T14" i="27"/>
  <c r="O15" i="27"/>
  <c r="P15" i="27"/>
  <c r="R15" i="27"/>
  <c r="S15" i="27"/>
  <c r="T15" i="27"/>
  <c r="O16" i="27"/>
  <c r="P16" i="27"/>
  <c r="R16" i="27"/>
  <c r="S16" i="27"/>
  <c r="T16" i="27"/>
  <c r="O17" i="27"/>
  <c r="P17" i="27"/>
  <c r="Q17" i="27"/>
  <c r="R17" i="27"/>
  <c r="S17" i="27"/>
  <c r="T17" i="27"/>
  <c r="O18" i="27"/>
  <c r="P18" i="27"/>
  <c r="R18" i="27"/>
  <c r="S18" i="27"/>
  <c r="T18" i="27"/>
  <c r="O19" i="27"/>
  <c r="P19" i="27"/>
  <c r="R19" i="27"/>
  <c r="S19" i="27"/>
  <c r="T19" i="27"/>
  <c r="O20" i="27"/>
  <c r="P20" i="27"/>
  <c r="Q20" i="27" s="1"/>
  <c r="R20" i="27"/>
  <c r="S20" i="27"/>
  <c r="T20" i="27"/>
  <c r="O21" i="27"/>
  <c r="P21" i="27"/>
  <c r="Q21" i="27" s="1"/>
  <c r="R21" i="27"/>
  <c r="S21" i="27"/>
  <c r="T21" i="27"/>
  <c r="O22" i="27"/>
  <c r="P22" i="27"/>
  <c r="R22" i="27"/>
  <c r="S22" i="27"/>
  <c r="T22" i="27"/>
  <c r="O23" i="27"/>
  <c r="P23" i="27"/>
  <c r="Q23" i="27" s="1"/>
  <c r="R23" i="27"/>
  <c r="S23" i="27"/>
  <c r="T23" i="27"/>
  <c r="O24" i="27"/>
  <c r="P24" i="27"/>
  <c r="R24" i="27"/>
  <c r="S24" i="27"/>
  <c r="T24" i="27"/>
  <c r="O25" i="27"/>
  <c r="P25" i="27"/>
  <c r="Q25" i="27" s="1"/>
  <c r="R25" i="27"/>
  <c r="S25" i="27"/>
  <c r="T25" i="27"/>
  <c r="O26" i="27"/>
  <c r="P26" i="27"/>
  <c r="R26" i="27"/>
  <c r="S26" i="27"/>
  <c r="T26" i="27"/>
  <c r="O27" i="27"/>
  <c r="P27" i="27"/>
  <c r="Q27" i="27" s="1"/>
  <c r="R27" i="27"/>
  <c r="S27" i="27"/>
  <c r="T27" i="27"/>
  <c r="O28" i="27"/>
  <c r="P28" i="27"/>
  <c r="R28" i="27"/>
  <c r="S28" i="27"/>
  <c r="T28" i="27"/>
  <c r="O29" i="27"/>
  <c r="P29" i="27"/>
  <c r="R29" i="27"/>
  <c r="S29" i="27"/>
  <c r="T29" i="27"/>
  <c r="O30" i="27"/>
  <c r="P30" i="27"/>
  <c r="Q30" i="27" s="1"/>
  <c r="R30" i="27"/>
  <c r="S30" i="27"/>
  <c r="T30" i="27"/>
  <c r="O31" i="27"/>
  <c r="P31" i="27"/>
  <c r="R31" i="27"/>
  <c r="S31" i="27"/>
  <c r="T31" i="27"/>
  <c r="O32" i="27"/>
  <c r="P32" i="27"/>
  <c r="R32" i="27"/>
  <c r="S32" i="27"/>
  <c r="T32" i="27"/>
  <c r="O33" i="27"/>
  <c r="P33" i="27"/>
  <c r="Q33" i="27"/>
  <c r="R33" i="27"/>
  <c r="S33" i="27"/>
  <c r="T33" i="27"/>
  <c r="O34" i="27"/>
  <c r="P34" i="27"/>
  <c r="R34" i="27"/>
  <c r="S34" i="27"/>
  <c r="T34" i="27"/>
  <c r="O35" i="27"/>
  <c r="P35" i="27"/>
  <c r="R35" i="27"/>
  <c r="S35" i="27"/>
  <c r="T35" i="27"/>
  <c r="O36" i="27"/>
  <c r="P36" i="27"/>
  <c r="Q36" i="27" s="1"/>
  <c r="R36" i="27"/>
  <c r="S36" i="27"/>
  <c r="T36" i="27"/>
  <c r="O37" i="27"/>
  <c r="P37" i="27"/>
  <c r="R37" i="27"/>
  <c r="S37" i="27"/>
  <c r="T37" i="27"/>
  <c r="O38" i="27"/>
  <c r="P38" i="27"/>
  <c r="R38" i="27"/>
  <c r="S38" i="27"/>
  <c r="T38" i="27"/>
  <c r="O39" i="27"/>
  <c r="P39" i="27"/>
  <c r="Q39" i="27" s="1"/>
  <c r="R39" i="27"/>
  <c r="S39" i="27"/>
  <c r="T39" i="27"/>
  <c r="O40" i="27"/>
  <c r="P40" i="27"/>
  <c r="R40" i="27"/>
  <c r="S40" i="27"/>
  <c r="T40" i="27"/>
  <c r="O41" i="27"/>
  <c r="P41" i="27"/>
  <c r="Q41" i="27" s="1"/>
  <c r="R41" i="27"/>
  <c r="S41" i="27"/>
  <c r="T41" i="27"/>
  <c r="O42" i="27"/>
  <c r="P42" i="27"/>
  <c r="Q42" i="27" s="1"/>
  <c r="R42" i="27"/>
  <c r="S42" i="27"/>
  <c r="T42" i="27"/>
  <c r="O43" i="27"/>
  <c r="P43" i="27"/>
  <c r="R43" i="27"/>
  <c r="S43" i="27"/>
  <c r="T43" i="27"/>
  <c r="O44" i="27"/>
  <c r="P44" i="27"/>
  <c r="Q44" i="27" s="1"/>
  <c r="R44" i="27"/>
  <c r="S44" i="27"/>
  <c r="T44" i="27"/>
  <c r="O45" i="27"/>
  <c r="P45" i="27"/>
  <c r="R45" i="27"/>
  <c r="S45" i="27"/>
  <c r="T45" i="27"/>
  <c r="O46" i="27"/>
  <c r="P46" i="27"/>
  <c r="Q46" i="27" s="1"/>
  <c r="R46" i="27"/>
  <c r="S46" i="27"/>
  <c r="T46" i="27"/>
  <c r="O47" i="27"/>
  <c r="P47" i="27"/>
  <c r="Q47" i="27" s="1"/>
  <c r="R47" i="27"/>
  <c r="S47" i="27"/>
  <c r="T47" i="27"/>
  <c r="O48" i="27"/>
  <c r="P48" i="27"/>
  <c r="R48" i="27"/>
  <c r="S48" i="27"/>
  <c r="T48" i="27"/>
  <c r="O49" i="27"/>
  <c r="P49" i="27"/>
  <c r="Q49" i="27"/>
  <c r="R49" i="27"/>
  <c r="S49" i="27"/>
  <c r="T49" i="27"/>
  <c r="O50" i="27"/>
  <c r="P50" i="27"/>
  <c r="Q50" i="27" s="1"/>
  <c r="R50" i="27"/>
  <c r="S50" i="27"/>
  <c r="T50" i="27"/>
  <c r="O51" i="27"/>
  <c r="P51" i="27"/>
  <c r="R51" i="27"/>
  <c r="S51" i="27"/>
  <c r="T51" i="27"/>
  <c r="O52" i="27"/>
  <c r="P52" i="27"/>
  <c r="Q52" i="27" s="1"/>
  <c r="R52" i="27"/>
  <c r="S52" i="27"/>
  <c r="T52" i="27"/>
  <c r="O53" i="27"/>
  <c r="P53" i="27"/>
  <c r="Q53" i="27"/>
  <c r="R53" i="27"/>
  <c r="S53" i="27"/>
  <c r="T53" i="27"/>
  <c r="O54" i="27"/>
  <c r="P54" i="27"/>
  <c r="R54" i="27"/>
  <c r="S54" i="27"/>
  <c r="T54" i="27"/>
  <c r="O59" i="27"/>
  <c r="P59" i="27"/>
  <c r="Q59" i="27" s="1"/>
  <c r="R59" i="27"/>
  <c r="S59" i="27"/>
  <c r="T59" i="27"/>
  <c r="O60" i="27"/>
  <c r="P60" i="27"/>
  <c r="Q60" i="27" s="1"/>
  <c r="R60" i="27"/>
  <c r="S60" i="27"/>
  <c r="T60" i="27"/>
  <c r="O61" i="27"/>
  <c r="P61" i="27"/>
  <c r="R61" i="27"/>
  <c r="S61" i="27"/>
  <c r="T61" i="27"/>
  <c r="O62" i="27"/>
  <c r="P62" i="27"/>
  <c r="Q62" i="27" s="1"/>
  <c r="R62" i="27"/>
  <c r="S62" i="27"/>
  <c r="T62" i="27"/>
  <c r="O63" i="27"/>
  <c r="P63" i="27"/>
  <c r="R63" i="27"/>
  <c r="S63" i="27"/>
  <c r="T63" i="27"/>
  <c r="O64" i="27"/>
  <c r="P64" i="27"/>
  <c r="R64" i="27"/>
  <c r="S64" i="27"/>
  <c r="T64" i="27"/>
  <c r="O65" i="27"/>
  <c r="P65" i="27"/>
  <c r="R65" i="27"/>
  <c r="S65" i="27"/>
  <c r="T65" i="27"/>
  <c r="O66" i="27"/>
  <c r="P66" i="27"/>
  <c r="R66" i="27"/>
  <c r="S66" i="27"/>
  <c r="T66" i="27"/>
  <c r="O67" i="27"/>
  <c r="P67" i="27"/>
  <c r="R67" i="27"/>
  <c r="S67" i="27"/>
  <c r="T67" i="27"/>
  <c r="O68" i="27"/>
  <c r="P68" i="27"/>
  <c r="R68" i="27"/>
  <c r="S68" i="27"/>
  <c r="T68" i="27"/>
  <c r="O69" i="27"/>
  <c r="P69" i="27"/>
  <c r="Q69" i="27" s="1"/>
  <c r="R69" i="27"/>
  <c r="S69" i="27"/>
  <c r="T69" i="27"/>
  <c r="O70" i="27"/>
  <c r="P70" i="27"/>
  <c r="R70" i="27"/>
  <c r="S70" i="27"/>
  <c r="T70" i="27"/>
  <c r="O71" i="27"/>
  <c r="P71" i="27"/>
  <c r="R71" i="27"/>
  <c r="S71" i="27"/>
  <c r="T71" i="27"/>
  <c r="O72" i="27"/>
  <c r="P72" i="27"/>
  <c r="R72" i="27"/>
  <c r="S72" i="27"/>
  <c r="T72" i="27"/>
  <c r="O73" i="27"/>
  <c r="P73" i="27"/>
  <c r="Q73" i="27" s="1"/>
  <c r="R73" i="27"/>
  <c r="S73" i="27"/>
  <c r="T73" i="27"/>
  <c r="O74" i="27"/>
  <c r="P74" i="27"/>
  <c r="R74" i="27"/>
  <c r="S74" i="27"/>
  <c r="T74" i="27"/>
  <c r="O75" i="27"/>
  <c r="P75" i="27"/>
  <c r="Q75" i="27" s="1"/>
  <c r="R75" i="27"/>
  <c r="S75" i="27"/>
  <c r="T75" i="27"/>
  <c r="O76" i="27"/>
  <c r="P76" i="27"/>
  <c r="Q76" i="27" s="1"/>
  <c r="R76" i="27"/>
  <c r="S76" i="27"/>
  <c r="T76" i="27"/>
  <c r="O77" i="27"/>
  <c r="P77" i="27"/>
  <c r="R77" i="27"/>
  <c r="S77" i="27"/>
  <c r="T77" i="27"/>
  <c r="O78" i="27"/>
  <c r="P78" i="27"/>
  <c r="Q78" i="27" s="1"/>
  <c r="R78" i="27"/>
  <c r="S78" i="27"/>
  <c r="T78" i="27"/>
  <c r="O55" i="27"/>
  <c r="P55" i="27"/>
  <c r="R55" i="27"/>
  <c r="S55" i="27"/>
  <c r="T55" i="27"/>
  <c r="O56" i="27"/>
  <c r="P56" i="27"/>
  <c r="R56" i="27"/>
  <c r="S56" i="27"/>
  <c r="T56" i="27"/>
  <c r="O57" i="27"/>
  <c r="P57" i="27"/>
  <c r="R57" i="27"/>
  <c r="S57" i="27"/>
  <c r="T57" i="27"/>
  <c r="O58" i="27"/>
  <c r="P58" i="27"/>
  <c r="Q58" i="27" s="1"/>
  <c r="R58" i="27"/>
  <c r="S58" i="27"/>
  <c r="T58" i="27"/>
  <c r="O6" i="27"/>
  <c r="P6" i="27"/>
  <c r="Q6" i="27" s="1"/>
  <c r="R6" i="27"/>
  <c r="S6" i="27"/>
  <c r="T6" i="27"/>
  <c r="O7" i="27"/>
  <c r="P7" i="27"/>
  <c r="R7" i="27"/>
  <c r="S7" i="27"/>
  <c r="T7" i="27"/>
  <c r="O8" i="27"/>
  <c r="P8" i="27"/>
  <c r="R8" i="27"/>
  <c r="S8" i="27"/>
  <c r="T8" i="27"/>
  <c r="O9" i="27"/>
  <c r="P9" i="27"/>
  <c r="Q9" i="27" s="1"/>
  <c r="R9" i="27"/>
  <c r="S9" i="27"/>
  <c r="T9" i="27"/>
  <c r="T10" i="27"/>
  <c r="S10" i="27"/>
  <c r="R10" i="27"/>
  <c r="P10" i="27"/>
  <c r="O10" i="27"/>
  <c r="Q8" i="27" l="1"/>
  <c r="Q55" i="27"/>
  <c r="Q63" i="27"/>
  <c r="Q37" i="27"/>
  <c r="Q26" i="27"/>
  <c r="Q29" i="27"/>
  <c r="Q77" i="27"/>
  <c r="Q66" i="27"/>
  <c r="Q45" i="27"/>
  <c r="Q40" i="27"/>
  <c r="Q18" i="27"/>
  <c r="Q15" i="27"/>
  <c r="Q12" i="27"/>
  <c r="Q56" i="27"/>
  <c r="Q72" i="27"/>
  <c r="Q61" i="27"/>
  <c r="Q43" i="27"/>
  <c r="Q24" i="27"/>
  <c r="Q10" i="27"/>
  <c r="Q57" i="27"/>
  <c r="Q65" i="27"/>
  <c r="Q74" i="27"/>
  <c r="Q71" i="27"/>
  <c r="Q68" i="27"/>
  <c r="Q38" i="27"/>
  <c r="Q35" i="27"/>
  <c r="Q32" i="27"/>
  <c r="Q7" i="27"/>
  <c r="Q54" i="27"/>
  <c r="Q51" i="27"/>
  <c r="Q48" i="27"/>
  <c r="Q22" i="27"/>
  <c r="Q19" i="27"/>
  <c r="Q16" i="27"/>
  <c r="Q70" i="27"/>
  <c r="Q67" i="27"/>
  <c r="Q64" i="27"/>
  <c r="Q34" i="27"/>
  <c r="Q31" i="27"/>
  <c r="Q28" i="27"/>
  <c r="K9" i="26" l="1"/>
  <c r="K8" i="26"/>
  <c r="K7" i="26"/>
</calcChain>
</file>

<file path=xl/sharedStrings.xml><?xml version="1.0" encoding="utf-8"?>
<sst xmlns="http://schemas.openxmlformats.org/spreadsheetml/2006/main" count="110" uniqueCount="76">
  <si>
    <t>Total</t>
  </si>
  <si>
    <t>Hombres</t>
  </si>
  <si>
    <t>Mujeres</t>
  </si>
  <si>
    <t>Número de personas de 15 años y más</t>
  </si>
  <si>
    <t>Número de personas de 15 años y más sin ingresos autónomos propios</t>
  </si>
  <si>
    <t>AÑO</t>
  </si>
  <si>
    <t>Descriptores</t>
  </si>
  <si>
    <t xml:space="preserve">Nombre del indicador </t>
  </si>
  <si>
    <t>Forma de cálculo</t>
  </si>
  <si>
    <t xml:space="preserve">Indique la forma en que el indicador se calcula. Por ejemplo: Personas encuestadas con síntomas depresivos sobre el total de personas encuestadas; Gerentas generales pertenecientes al tamaño “i” sobre el Total de gerentes y gerentas pertenecientes al tamaño “i” *100 (i=corresponde al tamaño de la empresa, determinado según sus ventas anuales); número de personas en la fuerza de trabajo expresado como porcentaje de la población en edad de trabajar (de 15 años y más). </t>
  </si>
  <si>
    <t>Importancia del indicador para las estadísticas de género</t>
  </si>
  <si>
    <t>Señale por qué es importante para las estadísticas de género. Visibilice la información que entrega el indicador. Por ejemplo: respecto al indicador “Porcentaje de personas investigadoras dedicadas a labores de I+D por sexo, según año”: En la actualidad, la proporción de investigadoras aún es bajo. De acuerdo a los resultados de la Encuesta I+D (2013), un 34,9% del personal de investigación dedicado a labores de investigación son mujeres, por lo que monitorear su evolución en el tiempo resulta de relevancia.</t>
  </si>
  <si>
    <t>Período de referencia</t>
  </si>
  <si>
    <t xml:space="preserve">Indique el período de tiempo cubierto por los datos. Por ejemplo: 2006, 2008, 2011 y 2015. </t>
  </si>
  <si>
    <t>Fuente de la que proviene el indicador</t>
  </si>
  <si>
    <t>Indique la fuente de origen de donde proviene el indicador construido. Por ejemplo: Encuesta Nacional de Salud, Encuesta Longitudinal de Empresas, Registros Administrativos  de la Dirección del Trabajo</t>
  </si>
  <si>
    <t xml:space="preserve">Metodología del producto estadístico del que proviene el indicador </t>
  </si>
  <si>
    <t xml:space="preserve">Indique el link específico de la página web donde se puede revisar la metodología del producto estadístico del que proviene el indicador. En caso de no contar con el link, indique brevemente los siguientes antecedentes metodológicos: objetivo general y específicos, unidad de observación o de análisis, cobertura geográfica, población objetivo, marco muestral y diseño muestral.  Por ejemplo: link de metodología disponible para la Encuesta Nacional de Empleo http://www.ine.cl/canales/chile_estadistico/mercado_del_trabajo/empleo/metodologia/pdf/031110/manual_metodologico031110.pdf </t>
  </si>
  <si>
    <t>Institución encargada del levantamiento</t>
  </si>
  <si>
    <t>Persona de contacto</t>
  </si>
  <si>
    <t xml:space="preserve">indique la o las personas responsables del llenado de la ficha. Especifique  número de teléfono, correo electrónico, cargo y unidad en la que se desempeña(n). </t>
  </si>
  <si>
    <t>Instrucción de llenado</t>
  </si>
  <si>
    <t>Llenado (escriba la información solicitada)</t>
  </si>
  <si>
    <t xml:space="preserve">Indique el nombre del indicador para que sea publicado. Por ejemplo: Tasa de participación por sexo, según año; personas tituladas en carreras universitarias por sexo, según área de conocimiento y año; prevalencia vida (general) violencia intrafamiliar, por año. </t>
  </si>
  <si>
    <t>Especifique el nombre de la Institución que se encarga de levantar los datos de la encuesta en cuestión. Por ejemplo, el Ministerio de Desarrollo Social es la institución productora de la Encuesta CASEN, pero la institución encargada del levantamiento en el año 2016 es el Centro de Microdatos de la Universidad de Chile.</t>
  </si>
  <si>
    <t xml:space="preserve">Ingrese el nombre oficial de la entidad responsable de la producción del indicador. Por ejemplo: Instituto de la Juventud. </t>
  </si>
  <si>
    <t>Institución que  produce el indicador</t>
  </si>
  <si>
    <t xml:space="preserve">Distribución porcentual, porcentaje y brecha entre personas mayores de 15 años sin ingresos autónomos propios por sexo, según año
</t>
  </si>
  <si>
    <t xml:space="preserve">La ausencia de ingresos autónomos determina una mayor pobreza individual. Quienes perciben ingresos tienen, al menos en teoría, la posibilidad de decidir sobre el destino de éstos, es decir, incrementan sus posibilidades de ejercer su autonomía económica.
El cálculo del indicador basado en los ingresos autónomos permite apreciar la magnitud de la desigual distribución de ingresos entre hombres y mujeres y mostrar la situación que se genera si no se consideran las políticas correctivas del Estado. </t>
  </si>
  <si>
    <t>La encuesta CASEN del año 2009 fue levantada por el Observatorio Social de la Universidad Alberto Hurtado (OSUAH).
Las encuestas CASEN del los años 2006, 2011, 2013 y 2015 fueron levantadas por el Centro Microdatos de la Facultad de Economía y Negocios de la Universidad de Chile.</t>
  </si>
  <si>
    <t>Ministerio de Desarrollo Social, Observatorio Social.</t>
  </si>
  <si>
    <t xml:space="preserve">La información sobre la metodología del producto estadístico se encuentra en:
http://observatorio.ministeriodesarrollosocial.gob.cl/casen-multidimensional/casen/metodologia.php
</t>
  </si>
  <si>
    <t>Encuesta CASEN, Ministerio de Desarrollo Social.</t>
  </si>
  <si>
    <t>Años 2006, 2009, 2011, 2013 y 2015.</t>
  </si>
  <si>
    <t xml:space="preserve">
La distribución expresa la relación porcentual que tiene un sexo respecto al otro. En otras palabras, es la relación entre mujeres y hombres en la categoría analizada. Cálculo:
Distribución porcentual de las personas sin ingresos autónomos propios, por sexo, en año x: 
% mujeres = ((N° de mujeres mayores de 15 años sin⁡〖ingresos autónomos propios〗)/(Total de personas sin⁡〖ingresos autónomos propios〗 ))x 100
% hombres = ((N° de hombres 〖mayores de 15 años sin〗⁡〖ingresos autónomos propios〗)/(Total de personas sin⁡〖ingresos autónomos propios〗  ))x100
Brecha:
La brecha es la diferencia entre el porcentaje de mujeres sin ingresos propios en un año x, sobre el total de personas sin ingresos propios  y el porcentaje de hombres sin ingresos propios en un año x, sobre el total de personas sin ingresos propios. Cálculo =
% de mujeres&gt;15 años  sin⁡〖ingresos propios-% de hombres&gt;15 años sin⁡〖ingresos propios,en año x〗 〗
Porcentaje de mujeres sin ingresos autónomos propios en año x, sobre el total de mujeres:
(N° de mujeres sin⁡〖ingresos autónomos propios〗)/(Total de mujeres)  x 100
Porcentaje de hombres sin ingresos autónomos propios en año x, sobre el total de hombres:
(N° de hombres sin⁡〖ingresos autónomos propios〗)/(Total de hombres)  x 100
(*) El indicador considera a las personas de 15 años y más que no perciben ingresos autónomos. Se excluyen a las personas de 15 a 24 años que estudian. 
Los datos son presentados a nivel nacional y regional. 
</t>
  </si>
  <si>
    <t>Alejandro González Cuevas
Profesional del Observatorio Social, MDS
Fono: 226751696
Correo: agonzalezc@desarrollosocial.gob.cl
María de la Luz Ramírez Coronel
Profesional del Observatorio Social, MDS
Fono: 227637091
Correo: mramirez@desarrollosocial.gob.cl</t>
  </si>
  <si>
    <t>Distribución porcentual de las personas de 15 años y más sin ingresos autónomos propios, por sexo</t>
  </si>
  <si>
    <t>Porcentaje de personas de 15 años y más sin ingresos autónomos propios, sobre el total de personas de 15 años y más, por sexo</t>
  </si>
  <si>
    <t>Brecha</t>
  </si>
  <si>
    <t>NÚMERO, DISTRIBUCIÓN PORCENTUAL Y PORCENTAJE DE PERSONAS DE 15 AÑOS Y MÁS SIN INGRESOS AUTÓNOMOS PROPIOS, POR SEXO, SEGÚN AÑO (*)</t>
  </si>
  <si>
    <t xml:space="preserve">Fuente: Ministerio de Desarrollo Social, Encuesta Casen. 2006, 2009, 2011, 2013 y 2015.
Las diferencias observadas en las estimaciones desagregadas por sexo son estadísticamente significativas al 95% de confianza para todo el período observado.
(*) Los datos son presentados a nivel nacional. El indicador excluye de la población de referencia a la población de 15 a 24 años que se encuentra estudiando.
</t>
  </si>
  <si>
    <t xml:space="preserve">PERSONAS DE 15 AÑOS Y MÁS (*) SIN INGRESOS AUTÓNOMOS PROPIOS, POR SEXO, SEGÚN AÑO </t>
  </si>
  <si>
    <t>Región</t>
  </si>
  <si>
    <t>Año</t>
  </si>
  <si>
    <t>Sin ingreso propios</t>
  </si>
  <si>
    <t>Hombre</t>
  </si>
  <si>
    <t>Mujer</t>
  </si>
  <si>
    <t>Tarapacá</t>
  </si>
  <si>
    <t>Estimación</t>
  </si>
  <si>
    <t>Error estándar</t>
  </si>
  <si>
    <t>Antofagasta</t>
  </si>
  <si>
    <t>Atacama</t>
  </si>
  <si>
    <t>Coquimbo</t>
  </si>
  <si>
    <t>Valparaíso</t>
  </si>
  <si>
    <t>Libertador Bernardo O´Higgins</t>
  </si>
  <si>
    <t>Maule</t>
  </si>
  <si>
    <t>Bío Bío</t>
  </si>
  <si>
    <t>La Araucanía</t>
  </si>
  <si>
    <t>Los Lagos</t>
  </si>
  <si>
    <t>Aysén</t>
  </si>
  <si>
    <t>Magallanes Y La Antártica Chilena</t>
  </si>
  <si>
    <t>Región Metropolitana</t>
  </si>
  <si>
    <t>Los Ríos</t>
  </si>
  <si>
    <t>Arica y Parinacota</t>
  </si>
  <si>
    <t>Nombre del Indicador</t>
  </si>
  <si>
    <t>Fórmula de cálculo</t>
  </si>
  <si>
    <t>Años 2006, 2009, 2011, 2013 y 2015</t>
  </si>
  <si>
    <t>Fuente de la que proviene
el indicador</t>
  </si>
  <si>
    <t>Encuesta CASEN, Ministerio de Desarrollo Social</t>
  </si>
  <si>
    <t xml:space="preserve">Metodología del producto
estadístico del que
proviene el indicador </t>
  </si>
  <si>
    <t>La metodología se encuentra disponible en:
http://observatorio.ministeriodesarrollosocial.gob.cl/casen-multidimensional/casen/metodologia.php</t>
  </si>
  <si>
    <t>Institución encargada del
levantamiento</t>
  </si>
  <si>
    <t xml:space="preserve">La encuesta CASEN del año 2009 fue levantada por el Observatorio Social de la Universidad Alberto Hurtado (OSUAH).
Las encuestas CASEN del los años 2006, 2011 2013 y 2015 fueron levantadas por el Centro Microdatos de la Facultad de Economía y Negocios de la Universidad de Chile.
</t>
  </si>
  <si>
    <t>Distribución porcentual, porcentaje y brecha entre personas de 15 años y más sin ingresos autónomos propios, por sexo, según año</t>
  </si>
  <si>
    <r>
      <t xml:space="preserve">Ingreso autónomo: ingreso por concepto de sueldos y salarios, ganancias provenientes del trabajo independiente, autoprovisión de bienes producidos por el hogar, bonificaciones, gratificaciones, rentas, intereses, así como jubilaciones, pensiones, montepíos y transferencias entre privados.
La distribución porcentual expresa la participación que tiene cada sexo en la categoría analizada.
Cálculo:
</t>
    </r>
    <r>
      <rPr>
        <b/>
        <sz val="9"/>
        <color rgb="FF000000"/>
        <rFont val="Calibri"/>
        <family val="2"/>
        <scheme val="minor"/>
      </rPr>
      <t>% de mujeres de 15 años y más sin ingresos autónomos propios en el año x=</t>
    </r>
    <r>
      <rPr>
        <sz val="9"/>
        <color rgb="FF000000"/>
        <rFont val="Calibri"/>
        <family val="2"/>
        <scheme val="minor"/>
      </rPr>
      <t xml:space="preserve"> (Número de mujeres </t>
    </r>
    <r>
      <rPr>
        <u/>
        <sz val="9"/>
        <color rgb="FF000000"/>
        <rFont val="Calibri"/>
        <family val="2"/>
        <scheme val="minor"/>
      </rPr>
      <t>&gt;</t>
    </r>
    <r>
      <rPr>
        <sz val="9"/>
        <color rgb="FF000000"/>
        <rFont val="Calibri"/>
        <family val="2"/>
        <scheme val="minor"/>
      </rPr>
      <t xml:space="preserve"> 15 años sin ingresos autónomos propios / total de personas sin ingresos autónomos propios) x100
</t>
    </r>
    <r>
      <rPr>
        <b/>
        <sz val="9"/>
        <color rgb="FF000000"/>
        <rFont val="Calibri"/>
        <family val="2"/>
        <scheme val="minor"/>
      </rPr>
      <t>% de hombres de 15 años y más sin ingresos autónomos propios en el año x=</t>
    </r>
    <r>
      <rPr>
        <sz val="9"/>
        <color rgb="FF000000"/>
        <rFont val="Calibri"/>
        <family val="2"/>
        <scheme val="minor"/>
      </rPr>
      <t xml:space="preserve"> (Número de hombres &gt; 15 años sin ingresos autónomos propios / total de personas sin ingresos autónomos propios) x100
</t>
    </r>
    <r>
      <rPr>
        <b/>
        <sz val="9"/>
        <color rgb="FF000000"/>
        <rFont val="Calibri"/>
        <family val="2"/>
        <scheme val="minor"/>
      </rPr>
      <t xml:space="preserve">Brecha: </t>
    </r>
    <r>
      <rPr>
        <sz val="9"/>
        <color rgb="FF000000"/>
        <rFont val="Calibri"/>
        <family val="2"/>
        <scheme val="minor"/>
      </rPr>
      <t xml:space="preserve">es la diferencia entre el porcentaje de mujeres de 15 años y más sin ingresos autónomos propios, en el año x y el porcentaje de hombres de 15 años y más sin ingresos autónomos propios, en el año x. Cálculo:
</t>
    </r>
    <r>
      <rPr>
        <i/>
        <sz val="9"/>
        <color rgb="FF000000"/>
        <rFont val="Calibri"/>
        <family val="2"/>
        <scheme val="minor"/>
      </rPr>
      <t xml:space="preserve">% de mujeres </t>
    </r>
    <r>
      <rPr>
        <i/>
        <u/>
        <sz val="9"/>
        <color rgb="FF000000"/>
        <rFont val="Calibri"/>
        <family val="2"/>
        <scheme val="minor"/>
      </rPr>
      <t>&gt;</t>
    </r>
    <r>
      <rPr>
        <i/>
        <sz val="9"/>
        <color rgb="FF000000"/>
        <rFont val="Calibri"/>
        <family val="2"/>
        <scheme val="minor"/>
      </rPr>
      <t xml:space="preserve"> 15 años sin ingresos autónomos propios - % de hombres </t>
    </r>
    <r>
      <rPr>
        <i/>
        <u/>
        <sz val="9"/>
        <color rgb="FF000000"/>
        <rFont val="Calibri"/>
        <family val="2"/>
        <scheme val="minor"/>
      </rPr>
      <t>&gt;</t>
    </r>
    <r>
      <rPr>
        <i/>
        <sz val="9"/>
        <color rgb="FF000000"/>
        <rFont val="Calibri"/>
        <family val="2"/>
        <scheme val="minor"/>
      </rPr>
      <t xml:space="preserve"> 15 años sin ingresos autónomos propios
</t>
    </r>
    <r>
      <rPr>
        <b/>
        <sz val="9"/>
        <color rgb="FF000000"/>
        <rFont val="Calibri"/>
        <family val="2"/>
        <scheme val="minor"/>
      </rPr>
      <t xml:space="preserve">El porcentaje de mujeres de 15 años y más sin ingresos autónomos propios en el año x, sobre el total de mujeres de 15 años y más, en el año x: </t>
    </r>
    <r>
      <rPr>
        <i/>
        <sz val="9"/>
        <color rgb="FF000000"/>
        <rFont val="Calibri"/>
        <family val="2"/>
        <scheme val="minor"/>
      </rPr>
      <t xml:space="preserve">(Numéro de mujeres de </t>
    </r>
    <r>
      <rPr>
        <i/>
        <u/>
        <sz val="9"/>
        <color rgb="FF000000"/>
        <rFont val="Calibri"/>
        <family val="2"/>
        <scheme val="minor"/>
      </rPr>
      <t>&gt;</t>
    </r>
    <r>
      <rPr>
        <i/>
        <sz val="9"/>
        <color rgb="FF000000"/>
        <rFont val="Calibri"/>
        <family val="2"/>
        <scheme val="minor"/>
      </rPr>
      <t xml:space="preserve"> 15 años sin ingresos autónomos propios / total de mujeres </t>
    </r>
    <r>
      <rPr>
        <i/>
        <u/>
        <sz val="9"/>
        <color rgb="FF000000"/>
        <rFont val="Calibri"/>
        <family val="2"/>
        <scheme val="minor"/>
      </rPr>
      <t>&gt;</t>
    </r>
    <r>
      <rPr>
        <i/>
        <sz val="9"/>
        <color rgb="FF000000"/>
        <rFont val="Calibri"/>
        <family val="2"/>
        <scheme val="minor"/>
      </rPr>
      <t xml:space="preserve"> 15 años) x 100
</t>
    </r>
    <r>
      <rPr>
        <b/>
        <sz val="9"/>
        <color rgb="FF000000"/>
        <rFont val="Calibri"/>
        <family val="2"/>
        <scheme val="minor"/>
      </rPr>
      <t>El porcentaje de hombres de 15 años y más sin ingresos autónomos propios en el año x, sobre el total de hombres de 15 años y más, en el año x:</t>
    </r>
    <r>
      <rPr>
        <i/>
        <sz val="9"/>
        <color rgb="FF000000"/>
        <rFont val="Calibri"/>
        <family val="2"/>
        <scheme val="minor"/>
      </rPr>
      <t xml:space="preserve"> (Numéro de hombres de </t>
    </r>
    <r>
      <rPr>
        <i/>
        <u/>
        <sz val="9"/>
        <color rgb="FF000000"/>
        <rFont val="Calibri"/>
        <family val="2"/>
        <scheme val="minor"/>
      </rPr>
      <t>&gt;</t>
    </r>
    <r>
      <rPr>
        <i/>
        <sz val="9"/>
        <color rgb="FF000000"/>
        <rFont val="Calibri"/>
        <family val="2"/>
        <scheme val="minor"/>
      </rPr>
      <t xml:space="preserve"> 15 años sin ingresos autónomos propios / total de hombres </t>
    </r>
    <r>
      <rPr>
        <i/>
        <u/>
        <sz val="9"/>
        <color rgb="FF000000"/>
        <rFont val="Calibri"/>
        <family val="2"/>
        <scheme val="minor"/>
      </rPr>
      <t>&gt;</t>
    </r>
    <r>
      <rPr>
        <i/>
        <sz val="9"/>
        <color rgb="FF000000"/>
        <rFont val="Calibri"/>
        <family val="2"/>
        <scheme val="minor"/>
      </rPr>
      <t xml:space="preserve"> 15 años) x 100
</t>
    </r>
    <r>
      <rPr>
        <sz val="9"/>
        <color rgb="FF000000"/>
        <rFont val="Calibri"/>
        <family val="2"/>
        <scheme val="minor"/>
      </rPr>
      <t>El indicador considera a las personas de 15 años y más que no perciben ingresos autónomos. Se excluyen a las personas de 15 a 24 años que estudian.</t>
    </r>
  </si>
  <si>
    <t xml:space="preserve">La ausencia de ingresos autónomos determina una mayor pobreza individual. Quienes perciben ingresos tienen, al menos en teoría, la posibilidad de decidir sobre el destino de estos, es decir, incrementan sus posibilidades de ejercer su autonomía económica.
El cálculo del indicador basado en los ingresos autónomos permite apreciar la magnitud de la desigual distribución de ingresos entre hombres y mujeres y mostrar la situación que se genera si no se consideran las políticas correctivas del Estado.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</si>
</sst>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_-;\-* #,##0_-;_-* &quot;-&quot;??_-;_-@_-"/>
    <numFmt numFmtId="168" formatCode="_-* #,##0.0_-;\-* #,##0.0_-;_-* &quot;-&quot;??_-;_-@_-"/>
  </numFmts>
  <fonts count="27" x14ac:knownFonts="1">
    <font>
      <sz val="11"/>
      <color theme="1"/>
      <name val="Calibri"/>
      <family val="2"/>
      <scheme val="minor"/>
    </font>
    <font>
      <sz val="8"/>
      <color theme="1"/>
      <name val="Trebuchet MS"/>
      <family val="2"/>
    </font>
    <font>
      <b/>
      <sz val="10"/>
      <color theme="1"/>
      <name val="Trebuchet MS"/>
      <family val="2"/>
    </font>
    <font>
      <b/>
      <sz val="10"/>
      <name val="Trebuchet MS"/>
      <family val="2"/>
    </font>
    <font>
      <sz val="8"/>
      <name val="Arial"/>
      <family val="2"/>
    </font>
    <font>
      <b/>
      <sz val="11"/>
      <name val="Trebuchet MS"/>
      <family val="2"/>
    </font>
    <font>
      <sz val="11"/>
      <name val="Trebuchet MS"/>
      <family val="2"/>
    </font>
    <font>
      <sz val="11"/>
      <color theme="1"/>
      <name val="Calibri"/>
      <family val="2"/>
      <scheme val="minor"/>
    </font>
    <font>
      <sz val="10"/>
      <name val="Arial"/>
      <family val="2"/>
    </font>
    <font>
      <sz val="8"/>
      <color theme="1"/>
      <name val="Verdana"/>
      <family val="2"/>
    </font>
    <font>
      <sz val="11"/>
      <color theme="1"/>
      <name val="Verdana"/>
      <family val="2"/>
    </font>
    <font>
      <sz val="10"/>
      <color theme="1"/>
      <name val="Verdana"/>
      <family val="2"/>
    </font>
    <font>
      <sz val="10"/>
      <color indexed="8"/>
      <name val="Verdana"/>
      <family val="2"/>
    </font>
    <font>
      <b/>
      <sz val="10"/>
      <color theme="0"/>
      <name val="Verdana"/>
      <family val="2"/>
    </font>
    <font>
      <b/>
      <sz val="12"/>
      <color theme="0"/>
      <name val="Verdana"/>
      <family val="2"/>
    </font>
    <font>
      <b/>
      <sz val="8"/>
      <color theme="0"/>
      <name val="Verdana"/>
      <family val="2"/>
    </font>
    <font>
      <sz val="8"/>
      <color rgb="FF000000"/>
      <name val="Verdana"/>
      <family val="2"/>
    </font>
    <font>
      <sz val="7"/>
      <color rgb="FF000000"/>
      <name val="Verdana"/>
      <family val="2"/>
    </font>
    <font>
      <sz val="10"/>
      <color rgb="FF000000"/>
      <name val="Verdana"/>
      <family val="2"/>
    </font>
    <font>
      <sz val="11"/>
      <color theme="0"/>
      <name val="Verdana"/>
      <family val="2"/>
    </font>
    <font>
      <b/>
      <sz val="11"/>
      <color rgb="FFFFFFFF"/>
      <name val="Calibri"/>
      <family val="2"/>
      <scheme val="minor"/>
    </font>
    <font>
      <sz val="9"/>
      <color rgb="FF000000"/>
      <name val="Calibri"/>
      <family val="2"/>
      <scheme val="minor"/>
    </font>
    <font>
      <b/>
      <sz val="10"/>
      <color rgb="FFFFFFFF"/>
      <name val="Calibri"/>
      <family val="2"/>
      <scheme val="minor"/>
    </font>
    <font>
      <b/>
      <sz val="9"/>
      <color rgb="FF000000"/>
      <name val="Calibri"/>
      <family val="2"/>
      <scheme val="minor"/>
    </font>
    <font>
      <i/>
      <sz val="9"/>
      <color rgb="FF000000"/>
      <name val="Calibri"/>
      <family val="2"/>
      <scheme val="minor"/>
    </font>
    <font>
      <u/>
      <sz val="9"/>
      <color rgb="FF000000"/>
      <name val="Calibri"/>
      <family val="2"/>
      <scheme val="minor"/>
    </font>
    <font>
      <i/>
      <u/>
      <sz val="9"/>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365F91"/>
        <bgColor indexed="64"/>
      </patternFill>
    </fill>
    <fill>
      <patternFill patternType="solid">
        <fgColor rgb="FFEDF2F8"/>
        <bgColor indexed="64"/>
      </patternFill>
    </fill>
    <fill>
      <patternFill patternType="solid">
        <fgColor rgb="FFB8CCE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8"/>
      </top>
      <bottom/>
      <diagonal/>
    </border>
    <border>
      <left/>
      <right/>
      <top/>
      <bottom style="thin">
        <color indexed="64"/>
      </bottom>
      <diagonal/>
    </border>
    <border>
      <left/>
      <right style="thin">
        <color indexed="64"/>
      </right>
      <top style="double">
        <color indexed="8"/>
      </top>
      <bottom/>
      <diagonal/>
    </border>
    <border>
      <left/>
      <right style="thin">
        <color indexed="64"/>
      </right>
      <top/>
      <bottom/>
      <diagonal/>
    </border>
    <border>
      <left/>
      <right style="thin">
        <color indexed="64"/>
      </right>
      <top/>
      <bottom style="thin">
        <color indexed="64"/>
      </bottom>
      <diagonal/>
    </border>
    <border>
      <left style="medium">
        <color rgb="FFFFFFFF"/>
      </left>
      <right style="medium">
        <color rgb="FFFFFFFF"/>
      </right>
      <top/>
      <bottom style="medium">
        <color rgb="FFFFFFFF"/>
      </bottom>
      <diagonal/>
    </border>
    <border>
      <left style="medium">
        <color rgb="FFFFFFFF"/>
      </left>
      <right/>
      <top style="thick">
        <color rgb="FFC0504D"/>
      </top>
      <bottom style="medium">
        <color rgb="FFFFFFFF"/>
      </bottom>
      <diagonal/>
    </border>
    <border>
      <left/>
      <right/>
      <top style="thick">
        <color rgb="FFC0504D"/>
      </top>
      <bottom style="medium">
        <color rgb="FFFFFFFF"/>
      </bottom>
      <diagonal/>
    </border>
    <border>
      <left/>
      <right style="medium">
        <color rgb="FF4F81BD"/>
      </right>
      <top style="thick">
        <color rgb="FFC0504D"/>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4F81BD"/>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4F81BD"/>
      </right>
      <top style="medium">
        <color rgb="FFFFFFFF"/>
      </top>
      <bottom style="medium">
        <color rgb="FFFFFFFF"/>
      </bottom>
      <diagonal/>
    </border>
  </borders>
  <cellStyleXfs count="6">
    <xf numFmtId="0" fontId="0" fillId="0" borderId="0"/>
    <xf numFmtId="9" fontId="7" fillId="0" borderId="0" applyFont="0" applyFill="0" applyBorder="0" applyAlignment="0" applyProtection="0"/>
    <xf numFmtId="0" fontId="7" fillId="0" borderId="0"/>
    <xf numFmtId="0" fontId="8" fillId="0" borderId="0"/>
    <xf numFmtId="0" fontId="8" fillId="0" borderId="0"/>
    <xf numFmtId="43" fontId="7" fillId="0" borderId="0" applyFont="0" applyFill="0" applyBorder="0" applyAlignment="0" applyProtection="0"/>
  </cellStyleXfs>
  <cellXfs count="70">
    <xf numFmtId="0" fontId="0" fillId="0" borderId="0" xfId="0"/>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Border="1" applyAlignment="1">
      <alignment horizontal="justify"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1" fillId="0" borderId="0" xfId="0" applyFont="1" applyAlignment="1">
      <alignment vertical="center"/>
    </xf>
    <xf numFmtId="167" fontId="12" fillId="0" borderId="1" xfId="5" applyNumberFormat="1" applyFont="1" applyBorder="1" applyAlignment="1">
      <alignment horizontal="right" vertical="center"/>
    </xf>
    <xf numFmtId="167" fontId="12" fillId="0" borderId="2" xfId="5" applyNumberFormat="1" applyFont="1" applyBorder="1" applyAlignment="1">
      <alignment horizontal="right" vertical="center"/>
    </xf>
    <xf numFmtId="168" fontId="11"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0" fontId="13" fillId="3" borderId="1" xfId="3" applyFont="1" applyFill="1" applyBorder="1" applyAlignment="1">
      <alignment horizontal="center" vertical="center" wrapText="1"/>
    </xf>
    <xf numFmtId="0" fontId="15" fillId="3" borderId="1" xfId="0" applyFont="1" applyFill="1" applyBorder="1" applyAlignment="1">
      <alignment horizontal="center" vertical="center"/>
    </xf>
    <xf numFmtId="0" fontId="10" fillId="0" borderId="0" xfId="0" applyFont="1" applyAlignment="1">
      <alignment vertical="center"/>
    </xf>
    <xf numFmtId="9" fontId="10" fillId="0" borderId="0" xfId="1" applyFont="1" applyAlignment="1">
      <alignment vertical="center"/>
    </xf>
    <xf numFmtId="3" fontId="16" fillId="0"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16"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18" fillId="0" borderId="0" xfId="0" applyFont="1" applyFill="1" applyAlignment="1">
      <alignment vertical="center"/>
    </xf>
    <xf numFmtId="164" fontId="18" fillId="0" borderId="0" xfId="0" applyNumberFormat="1" applyFont="1" applyFill="1" applyAlignment="1">
      <alignment vertical="center"/>
    </xf>
    <xf numFmtId="166" fontId="18" fillId="0" borderId="0" xfId="1" applyNumberFormat="1" applyFont="1" applyFill="1" applyAlignment="1">
      <alignment vertical="center"/>
    </xf>
    <xf numFmtId="166" fontId="10" fillId="0" borderId="0" xfId="1" applyNumberFormat="1" applyFont="1" applyFill="1" applyAlignment="1">
      <alignment vertical="center"/>
    </xf>
    <xf numFmtId="0" fontId="16" fillId="0" borderId="1" xfId="1"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1" fillId="0" borderId="0" xfId="0" applyFont="1" applyAlignment="1">
      <alignment horizontal="center" vertical="center"/>
    </xf>
    <xf numFmtId="0" fontId="13" fillId="3" borderId="1" xfId="4" applyFont="1" applyFill="1" applyBorder="1" applyAlignment="1">
      <alignment horizontal="center" vertical="center"/>
    </xf>
    <xf numFmtId="0" fontId="17" fillId="0" borderId="0" xfId="0" applyFont="1" applyFill="1" applyBorder="1" applyAlignment="1">
      <alignment horizontal="left" vertical="center" wrapText="1"/>
    </xf>
    <xf numFmtId="0" fontId="15" fillId="3" borderId="1" xfId="0" applyFont="1" applyFill="1" applyBorder="1" applyAlignment="1">
      <alignment horizontal="center" vertical="center"/>
    </xf>
    <xf numFmtId="0" fontId="13" fillId="3" borderId="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3" borderId="3" xfId="3" applyFont="1" applyFill="1" applyBorder="1" applyAlignment="1">
      <alignment horizontal="center" vertical="center" wrapText="1"/>
    </xf>
    <xf numFmtId="0" fontId="13" fillId="3" borderId="0"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6"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4" fillId="3" borderId="0" xfId="0" applyFont="1" applyFill="1" applyAlignment="1">
      <alignment horizontal="center" vertical="center"/>
    </xf>
    <xf numFmtId="0" fontId="13" fillId="3" borderId="1" xfId="3" applyFont="1" applyFill="1" applyBorder="1" applyAlignment="1">
      <alignment horizontal="center" vertical="center" wrapText="1"/>
    </xf>
    <xf numFmtId="0" fontId="13" fillId="3" borderId="1" xfId="3" applyNumberFormat="1" applyFont="1" applyFill="1" applyBorder="1" applyAlignment="1">
      <alignment horizontal="center" vertical="center"/>
    </xf>
    <xf numFmtId="0" fontId="13" fillId="3" borderId="1" xfId="3" applyFont="1" applyFill="1" applyBorder="1" applyAlignment="1">
      <alignment horizontal="left" vertical="center" wrapText="1"/>
    </xf>
    <xf numFmtId="0" fontId="20" fillId="4" borderId="8" xfId="0" applyFont="1" applyFill="1" applyBorder="1" applyAlignment="1">
      <alignment vertical="center" wrapText="1"/>
    </xf>
    <xf numFmtId="0" fontId="21" fillId="5" borderId="9" xfId="0" applyFont="1" applyFill="1" applyBorder="1" applyAlignment="1">
      <alignment horizontal="left" vertical="center" wrapText="1"/>
    </xf>
    <xf numFmtId="0" fontId="21" fillId="5" borderId="10" xfId="0" applyFont="1" applyFill="1" applyBorder="1" applyAlignment="1">
      <alignment horizontal="left" vertical="center" wrapText="1"/>
    </xf>
    <xf numFmtId="0" fontId="21" fillId="5" borderId="11" xfId="0" applyFont="1" applyFill="1" applyBorder="1" applyAlignment="1">
      <alignment horizontal="left" vertical="center" wrapText="1"/>
    </xf>
    <xf numFmtId="0" fontId="22" fillId="4" borderId="12" xfId="0" applyFont="1" applyFill="1" applyBorder="1" applyAlignment="1">
      <alignment vertical="center" wrapText="1"/>
    </xf>
    <xf numFmtId="0" fontId="21" fillId="6" borderId="13" xfId="0" applyFont="1" applyFill="1" applyBorder="1" applyAlignment="1">
      <alignment vertical="center" wrapText="1"/>
    </xf>
    <xf numFmtId="0" fontId="21" fillId="6" borderId="14" xfId="0" applyFont="1" applyFill="1" applyBorder="1" applyAlignment="1">
      <alignment vertical="center" wrapText="1"/>
    </xf>
    <xf numFmtId="0" fontId="21" fillId="6" borderId="15" xfId="0" applyFont="1" applyFill="1" applyBorder="1" applyAlignment="1">
      <alignment vertical="center" wrapText="1"/>
    </xf>
    <xf numFmtId="0" fontId="22" fillId="4" borderId="14" xfId="0" applyFont="1" applyFill="1" applyBorder="1" applyAlignment="1">
      <alignment vertical="center" wrapText="1"/>
    </xf>
    <xf numFmtId="0" fontId="21" fillId="5" borderId="16" xfId="0" applyFont="1" applyFill="1" applyBorder="1" applyAlignment="1">
      <alignment horizontal="justify" vertical="center" wrapText="1"/>
    </xf>
    <xf numFmtId="0" fontId="21" fillId="5" borderId="17" xfId="0" applyFont="1" applyFill="1" applyBorder="1" applyAlignment="1">
      <alignment horizontal="justify" vertical="center" wrapText="1"/>
    </xf>
    <xf numFmtId="0" fontId="21" fillId="5" borderId="18" xfId="0" applyFont="1" applyFill="1" applyBorder="1" applyAlignment="1">
      <alignment horizontal="justify" vertical="center" wrapText="1"/>
    </xf>
    <xf numFmtId="0" fontId="21" fillId="6" borderId="16" xfId="0" applyFont="1" applyFill="1" applyBorder="1" applyAlignment="1">
      <alignment horizontal="justify" vertical="center" wrapText="1"/>
    </xf>
    <xf numFmtId="0" fontId="21" fillId="6" borderId="17" xfId="0" applyFont="1" applyFill="1" applyBorder="1" applyAlignment="1">
      <alignment horizontal="justify" vertical="center" wrapText="1"/>
    </xf>
    <xf numFmtId="0" fontId="21" fillId="6" borderId="18" xfId="0" applyFont="1" applyFill="1" applyBorder="1" applyAlignment="1">
      <alignment horizontal="justify" vertical="center" wrapText="1"/>
    </xf>
    <xf numFmtId="0" fontId="21" fillId="5" borderId="16" xfId="0" applyFont="1" applyFill="1" applyBorder="1" applyAlignment="1">
      <alignment vertical="center" wrapText="1"/>
    </xf>
    <xf numFmtId="0" fontId="21" fillId="5" borderId="17" xfId="0" applyFont="1" applyFill="1" applyBorder="1" applyAlignment="1">
      <alignment vertical="center" wrapText="1"/>
    </xf>
    <xf numFmtId="0" fontId="21" fillId="5" borderId="18" xfId="0" applyFont="1" applyFill="1" applyBorder="1" applyAlignment="1">
      <alignment vertical="center" wrapText="1"/>
    </xf>
    <xf numFmtId="0" fontId="21" fillId="6" borderId="16" xfId="0" applyFont="1" applyFill="1" applyBorder="1" applyAlignment="1">
      <alignmen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cellXfs>
  <cellStyles count="6">
    <cellStyle name="Millares 2" xfId="5"/>
    <cellStyle name="Normal" xfId="0" builtinId="0"/>
    <cellStyle name="Normal 3" xfId="2"/>
    <cellStyle name="Normal_tabla" xfId="3"/>
    <cellStyle name="Normal_tabla_1" xfId="4"/>
    <cellStyle name="Porcentaje" xfId="1" builtinId="5"/>
  </cellStyles>
  <dxfs count="8">
    <dxf>
      <font>
        <sz val="8"/>
        <name val="Trebuchet MS"/>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Trebuchet MS"/>
        <scheme val="none"/>
      </font>
      <alignment horizontal="left" vertical="center" textRotation="0" wrapText="1" indent="0" justifyLastLine="0" shrinkToFit="0" readingOrder="0"/>
    </dxf>
    <dxf>
      <font>
        <b/>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Trebuchet MS"/>
        <scheme val="none"/>
      </font>
      <alignment horizontal="left" vertical="center" textRotation="0" wrapText="1" indent="0" justifyLastLine="0" shrinkToFit="0" readingOrder="0"/>
    </dxf>
    <dxf>
      <font>
        <b/>
        <strike val="0"/>
        <outline val="0"/>
        <shadow val="0"/>
        <u val="none"/>
        <vertAlign val="baseline"/>
        <sz val="10"/>
        <color theme="1"/>
        <name val="Trebuchet MS"/>
        <scheme val="none"/>
      </font>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rebuchet MS"/>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la13" displayName="Tabla13" ref="A1:C10" headerRowDxfId="7" dataDxfId="6" totalsRowDxfId="5">
  <autoFilter ref="A1:C10"/>
  <tableColumns count="3">
    <tableColumn id="1" name="Descriptores" totalsRowLabel="Total" dataDxfId="4" totalsRowDxfId="3"/>
    <tableColumn id="3" name="Instrucción de llenado" dataDxfId="2" totalsRowDxfId="1"/>
    <tableColumn id="2" name="Llenado (escriba la información solicitada)" totalsRowFunction="count" dataDxfId="0"/>
  </tableColumns>
  <tableStyleInfo name="TableStyleLight9" showFirstColumn="0" showLastColumn="0" showRowStripes="1" showColumnStripes="1"/>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0"/>
  <sheetViews>
    <sheetView workbookViewId="0"/>
  </sheetViews>
  <sheetFormatPr baseColWidth="10" defaultRowHeight="15" x14ac:dyDescent="0.25"/>
  <cols>
    <col min="1" max="1" width="24" customWidth="1"/>
    <col min="2" max="3" width="68.140625" customWidth="1"/>
  </cols>
  <sheetData>
    <row r="1" spans="1:3" ht="27" customHeight="1" x14ac:dyDescent="0.25">
      <c r="A1" s="1" t="s">
        <v>6</v>
      </c>
      <c r="B1" s="2" t="s">
        <v>21</v>
      </c>
      <c r="C1" s="2" t="s">
        <v>22</v>
      </c>
    </row>
    <row r="2" spans="1:3" ht="33.75" x14ac:dyDescent="0.25">
      <c r="A2" s="3" t="s">
        <v>7</v>
      </c>
      <c r="B2" s="4" t="s">
        <v>23</v>
      </c>
      <c r="C2" s="4" t="s">
        <v>27</v>
      </c>
    </row>
    <row r="3" spans="1:3" ht="405" x14ac:dyDescent="0.25">
      <c r="A3" s="5" t="s">
        <v>8</v>
      </c>
      <c r="B3" s="4" t="s">
        <v>9</v>
      </c>
      <c r="C3" s="4" t="s">
        <v>34</v>
      </c>
    </row>
    <row r="4" spans="1:3" ht="81" x14ac:dyDescent="0.25">
      <c r="A4" s="5" t="s">
        <v>10</v>
      </c>
      <c r="B4" s="4" t="s">
        <v>11</v>
      </c>
      <c r="C4" s="7" t="s">
        <v>28</v>
      </c>
    </row>
    <row r="5" spans="1:3" x14ac:dyDescent="0.25">
      <c r="A5" s="5" t="s">
        <v>12</v>
      </c>
      <c r="B5" s="4" t="s">
        <v>13</v>
      </c>
      <c r="C5" s="7" t="s">
        <v>33</v>
      </c>
    </row>
    <row r="6" spans="1:3" ht="33.75" x14ac:dyDescent="0.25">
      <c r="A6" s="5" t="s">
        <v>14</v>
      </c>
      <c r="B6" s="4" t="s">
        <v>15</v>
      </c>
      <c r="C6" s="6" t="s">
        <v>32</v>
      </c>
    </row>
    <row r="7" spans="1:3" ht="78.75" x14ac:dyDescent="0.25">
      <c r="A7" s="5" t="s">
        <v>16</v>
      </c>
      <c r="B7" s="4" t="s">
        <v>17</v>
      </c>
      <c r="C7" s="6" t="s">
        <v>31</v>
      </c>
    </row>
    <row r="8" spans="1:3" ht="67.5" x14ac:dyDescent="0.25">
      <c r="A8" s="5" t="s">
        <v>18</v>
      </c>
      <c r="B8" s="4" t="s">
        <v>24</v>
      </c>
      <c r="C8" s="6" t="s">
        <v>29</v>
      </c>
    </row>
    <row r="9" spans="1:3" ht="30" x14ac:dyDescent="0.25">
      <c r="A9" s="5" t="s">
        <v>26</v>
      </c>
      <c r="B9" s="4" t="s">
        <v>25</v>
      </c>
      <c r="C9" s="6" t="s">
        <v>30</v>
      </c>
    </row>
    <row r="10" spans="1:3" ht="120.75" customHeight="1" x14ac:dyDescent="0.25">
      <c r="A10" s="5" t="s">
        <v>19</v>
      </c>
      <c r="B10" s="4" t="s">
        <v>20</v>
      </c>
      <c r="C10" s="6" t="s">
        <v>35</v>
      </c>
    </row>
  </sheetData>
  <pageMargins left="0.7" right="0.7" top="0.75" bottom="0.75" header="0.3" footer="0.3"/>
  <pageSetup scale="76" fitToHeight="0" orientation="landscape" r:id="rId1"/>
  <headerFooter>
    <oddHeader>&amp;C&amp;"Arial,Negrita"Instructivo de metadato para encuestas&amp;R&amp;G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sqref="A1:D1"/>
    </sheetView>
  </sheetViews>
  <sheetFormatPr baseColWidth="10" defaultRowHeight="15" x14ac:dyDescent="0.25"/>
  <cols>
    <col min="1" max="1" width="22.5703125" customWidth="1"/>
    <col min="2" max="2" width="14.7109375" customWidth="1"/>
    <col min="3" max="4" width="44.85546875" customWidth="1"/>
  </cols>
  <sheetData>
    <row r="1" spans="1:4" ht="31.5" customHeight="1" thickBot="1" x14ac:dyDescent="0.3">
      <c r="A1" s="36" t="s">
        <v>39</v>
      </c>
      <c r="B1" s="36"/>
      <c r="C1" s="36"/>
      <c r="D1" s="36"/>
    </row>
    <row r="2" spans="1:4" ht="42" customHeight="1" thickTop="1" thickBot="1" x14ac:dyDescent="0.3">
      <c r="A2" s="49" t="s">
        <v>64</v>
      </c>
      <c r="B2" s="50" t="s">
        <v>73</v>
      </c>
      <c r="C2" s="51"/>
      <c r="D2" s="52"/>
    </row>
    <row r="3" spans="1:4" ht="317.25" customHeight="1" thickBot="1" x14ac:dyDescent="0.3">
      <c r="A3" s="53" t="s">
        <v>65</v>
      </c>
      <c r="B3" s="54" t="s">
        <v>74</v>
      </c>
      <c r="C3" s="55"/>
      <c r="D3" s="56"/>
    </row>
    <row r="4" spans="1:4" ht="101.25" customHeight="1" thickBot="1" x14ac:dyDescent="0.3">
      <c r="A4" s="57" t="s">
        <v>10</v>
      </c>
      <c r="B4" s="58" t="s">
        <v>75</v>
      </c>
      <c r="C4" s="59"/>
      <c r="D4" s="60"/>
    </row>
    <row r="5" spans="1:4" ht="15.75" thickBot="1" x14ac:dyDescent="0.3">
      <c r="A5" s="57" t="s">
        <v>12</v>
      </c>
      <c r="B5" s="61" t="s">
        <v>66</v>
      </c>
      <c r="C5" s="62"/>
      <c r="D5" s="63"/>
    </row>
    <row r="6" spans="1:4" ht="26.25" thickBot="1" x14ac:dyDescent="0.3">
      <c r="A6" s="57" t="s">
        <v>67</v>
      </c>
      <c r="B6" s="64" t="s">
        <v>68</v>
      </c>
      <c r="C6" s="65"/>
      <c r="D6" s="66"/>
    </row>
    <row r="7" spans="1:4" ht="39" thickBot="1" x14ac:dyDescent="0.3">
      <c r="A7" s="57" t="s">
        <v>69</v>
      </c>
      <c r="B7" s="67" t="s">
        <v>70</v>
      </c>
      <c r="C7" s="68"/>
      <c r="D7" s="69"/>
    </row>
    <row r="8" spans="1:4" ht="26.25" thickBot="1" x14ac:dyDescent="0.3">
      <c r="A8" s="57" t="s">
        <v>71</v>
      </c>
      <c r="B8" s="64" t="s">
        <v>72</v>
      </c>
      <c r="C8" s="65"/>
      <c r="D8" s="66"/>
    </row>
  </sheetData>
  <mergeCells count="8">
    <mergeCell ref="B7:D7"/>
    <mergeCell ref="B8:D8"/>
    <mergeCell ref="A1:D1"/>
    <mergeCell ref="B2:D2"/>
    <mergeCell ref="B3:D3"/>
    <mergeCell ref="B4:D4"/>
    <mergeCell ref="B5:D5"/>
    <mergeCell ref="B6:D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showGridLines="0" workbookViewId="0">
      <selection activeCell="B1" sqref="B1:N1"/>
    </sheetView>
  </sheetViews>
  <sheetFormatPr baseColWidth="10" defaultColWidth="11.42578125" defaultRowHeight="14.25" x14ac:dyDescent="0.25"/>
  <cols>
    <col min="1" max="4" width="11.42578125" style="15"/>
    <col min="5" max="5" width="9.140625" style="15" bestFit="1" customWidth="1"/>
    <col min="6" max="16384" width="11.42578125" style="15"/>
  </cols>
  <sheetData>
    <row r="1" spans="2:15" ht="34.5" customHeight="1" x14ac:dyDescent="0.25">
      <c r="B1" s="36" t="s">
        <v>39</v>
      </c>
      <c r="C1" s="36"/>
      <c r="D1" s="36"/>
      <c r="E1" s="36"/>
      <c r="F1" s="36"/>
      <c r="G1" s="36"/>
      <c r="H1" s="36"/>
      <c r="I1" s="36"/>
      <c r="J1" s="36"/>
      <c r="K1" s="36"/>
      <c r="L1" s="36"/>
      <c r="M1" s="36"/>
      <c r="N1" s="36"/>
    </row>
    <row r="4" spans="2:15" ht="15.75" customHeight="1" x14ac:dyDescent="0.25">
      <c r="B4" s="35" t="s">
        <v>5</v>
      </c>
      <c r="C4" s="37" t="s">
        <v>3</v>
      </c>
      <c r="D4" s="37"/>
      <c r="E4" s="37"/>
      <c r="F4" s="37" t="s">
        <v>4</v>
      </c>
      <c r="G4" s="37"/>
      <c r="H4" s="37"/>
      <c r="I4" s="37" t="s">
        <v>36</v>
      </c>
      <c r="J4" s="38"/>
      <c r="K4" s="38"/>
      <c r="L4" s="37" t="s">
        <v>37</v>
      </c>
      <c r="M4" s="38"/>
      <c r="N4" s="38"/>
    </row>
    <row r="5" spans="2:15" ht="30" customHeight="1" x14ac:dyDescent="0.25">
      <c r="B5" s="35"/>
      <c r="C5" s="37"/>
      <c r="D5" s="37"/>
      <c r="E5" s="37"/>
      <c r="F5" s="37"/>
      <c r="G5" s="37"/>
      <c r="H5" s="37"/>
      <c r="I5" s="38"/>
      <c r="J5" s="38"/>
      <c r="K5" s="38"/>
      <c r="L5" s="38"/>
      <c r="M5" s="38"/>
      <c r="N5" s="38"/>
    </row>
    <row r="6" spans="2:15" ht="15.75" customHeight="1" x14ac:dyDescent="0.25">
      <c r="B6" s="35"/>
      <c r="C6" s="14" t="s">
        <v>0</v>
      </c>
      <c r="D6" s="14" t="s">
        <v>1</v>
      </c>
      <c r="E6" s="14" t="s">
        <v>2</v>
      </c>
      <c r="F6" s="14" t="s">
        <v>0</v>
      </c>
      <c r="G6" s="14" t="s">
        <v>1</v>
      </c>
      <c r="H6" s="14" t="s">
        <v>2</v>
      </c>
      <c r="I6" s="14" t="s">
        <v>1</v>
      </c>
      <c r="J6" s="14" t="s">
        <v>2</v>
      </c>
      <c r="K6" s="14" t="s">
        <v>38</v>
      </c>
      <c r="L6" s="14" t="s">
        <v>0</v>
      </c>
      <c r="M6" s="14" t="s">
        <v>1</v>
      </c>
      <c r="N6" s="14" t="s">
        <v>2</v>
      </c>
    </row>
    <row r="7" spans="2:15" ht="13.9" x14ac:dyDescent="0.3">
      <c r="B7" s="14">
        <v>2006</v>
      </c>
      <c r="C7" s="17">
        <v>10710490</v>
      </c>
      <c r="D7" s="17">
        <v>5079968</v>
      </c>
      <c r="E7" s="17">
        <v>5630522</v>
      </c>
      <c r="F7" s="17">
        <v>3004676</v>
      </c>
      <c r="G7" s="17">
        <v>628867</v>
      </c>
      <c r="H7" s="17">
        <v>2375809</v>
      </c>
      <c r="I7" s="18">
        <v>20.93</v>
      </c>
      <c r="J7" s="18">
        <v>79.069999999999993</v>
      </c>
      <c r="K7" s="18">
        <f>J7-I7</f>
        <v>58.139999999999993</v>
      </c>
      <c r="L7" s="27">
        <v>28.1</v>
      </c>
      <c r="M7" s="19">
        <v>12.4</v>
      </c>
      <c r="N7" s="19">
        <v>42.2</v>
      </c>
      <c r="O7" s="16"/>
    </row>
    <row r="8" spans="2:15" ht="13.9" x14ac:dyDescent="0.3">
      <c r="B8" s="14">
        <v>2009</v>
      </c>
      <c r="C8" s="17">
        <v>11290634</v>
      </c>
      <c r="D8" s="17">
        <v>5286543</v>
      </c>
      <c r="E8" s="17">
        <v>6004091</v>
      </c>
      <c r="F8" s="17">
        <v>3427174</v>
      </c>
      <c r="G8" s="17">
        <v>828867</v>
      </c>
      <c r="H8" s="17">
        <v>2598307</v>
      </c>
      <c r="I8" s="18">
        <v>24.19</v>
      </c>
      <c r="J8" s="18">
        <v>75.81</v>
      </c>
      <c r="K8" s="18">
        <f>J8-I8</f>
        <v>51.620000000000005</v>
      </c>
      <c r="L8" s="27">
        <v>30.4</v>
      </c>
      <c r="M8" s="19">
        <v>15.7</v>
      </c>
      <c r="N8" s="19">
        <v>43.3</v>
      </c>
    </row>
    <row r="9" spans="2:15" ht="13.9" x14ac:dyDescent="0.3">
      <c r="B9" s="14">
        <v>2011</v>
      </c>
      <c r="C9" s="17">
        <v>11603865</v>
      </c>
      <c r="D9" s="17">
        <v>5353763</v>
      </c>
      <c r="E9" s="17">
        <v>6250102</v>
      </c>
      <c r="F9" s="17">
        <v>3071994</v>
      </c>
      <c r="G9" s="17">
        <v>725916</v>
      </c>
      <c r="H9" s="17">
        <v>2346078</v>
      </c>
      <c r="I9" s="18">
        <v>23.63</v>
      </c>
      <c r="J9" s="18">
        <v>76.37</v>
      </c>
      <c r="K9" s="18">
        <f>J9-I9</f>
        <v>52.740000000000009</v>
      </c>
      <c r="L9" s="27">
        <v>26.5</v>
      </c>
      <c r="M9" s="19">
        <v>13.6</v>
      </c>
      <c r="N9" s="19">
        <v>37.5</v>
      </c>
    </row>
    <row r="10" spans="2:15" ht="13.9" x14ac:dyDescent="0.3">
      <c r="B10" s="14">
        <v>2013</v>
      </c>
      <c r="C10" s="17">
        <v>11850572</v>
      </c>
      <c r="D10" s="17">
        <v>5458339</v>
      </c>
      <c r="E10" s="17">
        <v>6392233</v>
      </c>
      <c r="F10" s="17">
        <v>2914318</v>
      </c>
      <c r="G10" s="17">
        <v>677366</v>
      </c>
      <c r="H10" s="17">
        <v>2236952</v>
      </c>
      <c r="I10" s="20">
        <v>23.2</v>
      </c>
      <c r="J10" s="20">
        <v>76.8</v>
      </c>
      <c r="K10" s="20">
        <v>53.5</v>
      </c>
      <c r="L10" s="20">
        <v>24.6</v>
      </c>
      <c r="M10" s="21">
        <v>12.4</v>
      </c>
      <c r="N10" s="28">
        <v>35</v>
      </c>
    </row>
    <row r="11" spans="2:15" ht="13.9" x14ac:dyDescent="0.3">
      <c r="B11" s="14">
        <v>2015</v>
      </c>
      <c r="C11" s="17">
        <v>12160998</v>
      </c>
      <c r="D11" s="17">
        <v>5578469</v>
      </c>
      <c r="E11" s="17">
        <v>6582529</v>
      </c>
      <c r="F11" s="17">
        <v>2901105</v>
      </c>
      <c r="G11" s="17">
        <v>696254</v>
      </c>
      <c r="H11" s="17">
        <v>2204851</v>
      </c>
      <c r="I11" s="29">
        <v>24</v>
      </c>
      <c r="J11" s="29">
        <v>76</v>
      </c>
      <c r="K11" s="29">
        <v>52</v>
      </c>
      <c r="L11" s="30">
        <v>23.9</v>
      </c>
      <c r="M11" s="31">
        <v>12.5</v>
      </c>
      <c r="N11" s="31">
        <v>33.5</v>
      </c>
    </row>
    <row r="12" spans="2:15" ht="51" customHeight="1" x14ac:dyDescent="0.25">
      <c r="B12" s="34" t="s">
        <v>40</v>
      </c>
      <c r="C12" s="34"/>
      <c r="D12" s="34"/>
      <c r="E12" s="34"/>
      <c r="F12" s="34"/>
      <c r="G12" s="34"/>
      <c r="H12" s="34"/>
      <c r="I12" s="34"/>
      <c r="J12" s="34"/>
      <c r="K12" s="34"/>
      <c r="L12" s="34"/>
      <c r="M12" s="34"/>
      <c r="N12" s="34"/>
    </row>
    <row r="13" spans="2:15" ht="42" customHeight="1" x14ac:dyDescent="0.3">
      <c r="B13" s="22"/>
      <c r="C13" s="22"/>
      <c r="D13" s="22"/>
      <c r="E13" s="22"/>
      <c r="F13" s="22"/>
      <c r="G13" s="22"/>
      <c r="H13" s="22"/>
      <c r="I13" s="22"/>
      <c r="J13" s="22"/>
      <c r="K13" s="22"/>
      <c r="L13" s="22"/>
      <c r="M13" s="22"/>
      <c r="N13" s="22"/>
    </row>
    <row r="14" spans="2:15" ht="13.9" x14ac:dyDescent="0.3">
      <c r="B14" s="23"/>
      <c r="C14" s="23"/>
      <c r="D14" s="23"/>
      <c r="E14" s="23"/>
      <c r="F14" s="23"/>
      <c r="G14" s="23"/>
      <c r="H14" s="23"/>
      <c r="I14" s="24"/>
      <c r="J14" s="24"/>
      <c r="K14" s="24"/>
      <c r="L14" s="25"/>
      <c r="M14" s="26"/>
      <c r="N14" s="26"/>
    </row>
    <row r="15" spans="2:15" ht="13.9" x14ac:dyDescent="0.3">
      <c r="I15" s="24"/>
    </row>
    <row r="16" spans="2:15" ht="13.9" x14ac:dyDescent="0.3">
      <c r="I16" s="24"/>
    </row>
  </sheetData>
  <mergeCells count="7">
    <mergeCell ref="B12:N12"/>
    <mergeCell ref="B4:B6"/>
    <mergeCell ref="B1:N1"/>
    <mergeCell ref="C4:E5"/>
    <mergeCell ref="F4:H5"/>
    <mergeCell ref="I4:K5"/>
    <mergeCell ref="L4:N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zoomScale="85" zoomScaleNormal="85" workbookViewId="0">
      <pane xSplit="2" ySplit="5" topLeftCell="C6" activePane="bottomRight" state="frozen"/>
      <selection pane="topRight" activeCell="C1" sqref="C1"/>
      <selection pane="bottomLeft" activeCell="A6" sqref="A6"/>
      <selection pane="bottomRight" sqref="A1:T1"/>
    </sheetView>
  </sheetViews>
  <sheetFormatPr baseColWidth="10" defaultColWidth="11.5703125" defaultRowHeight="12.75" x14ac:dyDescent="0.25"/>
  <cols>
    <col min="1" max="1" width="16.85546875" style="8" customWidth="1"/>
    <col min="2" max="2" width="9.5703125" style="32" customWidth="1"/>
    <col min="3" max="3" width="13.140625" style="8" bestFit="1" customWidth="1"/>
    <col min="4" max="4" width="10.85546875" style="8" bestFit="1" customWidth="1"/>
    <col min="5" max="5" width="13.140625" style="8" bestFit="1" customWidth="1"/>
    <col min="6" max="6" width="10.85546875" style="8" bestFit="1" customWidth="1"/>
    <col min="7" max="7" width="13.140625" style="8" bestFit="1" customWidth="1"/>
    <col min="8" max="8" width="10.85546875" style="8" bestFit="1" customWidth="1"/>
    <col min="9" max="9" width="13.140625" style="8" bestFit="1" customWidth="1"/>
    <col min="10" max="10" width="10.85546875" style="8" bestFit="1" customWidth="1"/>
    <col min="11" max="11" width="13.140625" style="8" bestFit="1" customWidth="1"/>
    <col min="12" max="12" width="10.85546875" style="8" bestFit="1" customWidth="1"/>
    <col min="13" max="13" width="13.140625" style="8" bestFit="1" customWidth="1"/>
    <col min="14" max="14" width="10.85546875" style="8" bestFit="1" customWidth="1"/>
    <col min="15" max="20" width="11" style="8" customWidth="1"/>
    <col min="21" max="22" width="5.140625" style="8" bestFit="1" customWidth="1"/>
    <col min="23" max="23" width="4.42578125" style="8" bestFit="1" customWidth="1"/>
    <col min="24" max="26" width="5.5703125" style="8" bestFit="1" customWidth="1"/>
    <col min="27" max="16384" width="11.5703125" style="8"/>
  </cols>
  <sheetData>
    <row r="1" spans="1:20" ht="51.75" customHeight="1" x14ac:dyDescent="0.25">
      <c r="A1" s="45" t="s">
        <v>41</v>
      </c>
      <c r="B1" s="45"/>
      <c r="C1" s="45"/>
      <c r="D1" s="45"/>
      <c r="E1" s="45"/>
      <c r="F1" s="45"/>
      <c r="G1" s="45"/>
      <c r="H1" s="45"/>
      <c r="I1" s="45"/>
      <c r="J1" s="45"/>
      <c r="K1" s="45"/>
      <c r="L1" s="45"/>
      <c r="M1" s="45"/>
      <c r="N1" s="45"/>
      <c r="O1" s="45"/>
      <c r="P1" s="45"/>
      <c r="Q1" s="45"/>
      <c r="R1" s="45"/>
      <c r="S1" s="45"/>
      <c r="T1" s="45"/>
    </row>
    <row r="2" spans="1:20" ht="13.5" customHeight="1" thickBot="1" x14ac:dyDescent="0.35"/>
    <row r="3" spans="1:20" ht="29.25" customHeight="1" thickTop="1" x14ac:dyDescent="0.25">
      <c r="A3" s="39" t="s">
        <v>42</v>
      </c>
      <c r="B3" s="42" t="s">
        <v>43</v>
      </c>
      <c r="C3" s="46" t="s">
        <v>44</v>
      </c>
      <c r="D3" s="46"/>
      <c r="E3" s="46"/>
      <c r="F3" s="46"/>
      <c r="G3" s="46"/>
      <c r="H3" s="46"/>
      <c r="I3" s="46" t="s">
        <v>0</v>
      </c>
      <c r="J3" s="46"/>
      <c r="K3" s="46"/>
      <c r="L3" s="46"/>
      <c r="M3" s="46"/>
      <c r="N3" s="46"/>
      <c r="O3" s="37" t="s">
        <v>36</v>
      </c>
      <c r="P3" s="37"/>
      <c r="Q3" s="37"/>
      <c r="R3" s="37" t="s">
        <v>37</v>
      </c>
      <c r="S3" s="37"/>
      <c r="T3" s="37"/>
    </row>
    <row r="4" spans="1:20" ht="29.25" customHeight="1" x14ac:dyDescent="0.25">
      <c r="A4" s="40"/>
      <c r="B4" s="43"/>
      <c r="C4" s="46" t="s">
        <v>45</v>
      </c>
      <c r="D4" s="46"/>
      <c r="E4" s="46" t="s">
        <v>46</v>
      </c>
      <c r="F4" s="46"/>
      <c r="G4" s="46" t="s">
        <v>0</v>
      </c>
      <c r="H4" s="46"/>
      <c r="I4" s="46" t="s">
        <v>45</v>
      </c>
      <c r="J4" s="46"/>
      <c r="K4" s="46" t="s">
        <v>46</v>
      </c>
      <c r="L4" s="46"/>
      <c r="M4" s="46" t="s">
        <v>0</v>
      </c>
      <c r="N4" s="46"/>
      <c r="O4" s="37"/>
      <c r="P4" s="37"/>
      <c r="Q4" s="37"/>
      <c r="R4" s="37"/>
      <c r="S4" s="37"/>
      <c r="T4" s="37"/>
    </row>
    <row r="5" spans="1:20" ht="25.5" x14ac:dyDescent="0.25">
      <c r="A5" s="41"/>
      <c r="B5" s="44"/>
      <c r="C5" s="13" t="s">
        <v>48</v>
      </c>
      <c r="D5" s="13" t="s">
        <v>49</v>
      </c>
      <c r="E5" s="13" t="s">
        <v>48</v>
      </c>
      <c r="F5" s="13" t="s">
        <v>49</v>
      </c>
      <c r="G5" s="13" t="s">
        <v>48</v>
      </c>
      <c r="H5" s="13" t="s">
        <v>49</v>
      </c>
      <c r="I5" s="13" t="s">
        <v>48</v>
      </c>
      <c r="J5" s="13" t="s">
        <v>49</v>
      </c>
      <c r="K5" s="13" t="s">
        <v>48</v>
      </c>
      <c r="L5" s="13" t="s">
        <v>49</v>
      </c>
      <c r="M5" s="13" t="s">
        <v>48</v>
      </c>
      <c r="N5" s="13" t="s">
        <v>49</v>
      </c>
      <c r="O5" s="13" t="s">
        <v>1</v>
      </c>
      <c r="P5" s="13" t="s">
        <v>2</v>
      </c>
      <c r="Q5" s="13" t="s">
        <v>38</v>
      </c>
      <c r="R5" s="13" t="s">
        <v>1</v>
      </c>
      <c r="S5" s="13" t="s">
        <v>2</v>
      </c>
      <c r="T5" s="13" t="s">
        <v>0</v>
      </c>
    </row>
    <row r="6" spans="1:20" x14ac:dyDescent="0.25">
      <c r="A6" s="48" t="s">
        <v>63</v>
      </c>
      <c r="B6" s="47">
        <v>2009</v>
      </c>
      <c r="C6" s="9">
        <v>7739</v>
      </c>
      <c r="D6" s="9">
        <v>1750.8555183612511</v>
      </c>
      <c r="E6" s="9">
        <v>26136</v>
      </c>
      <c r="F6" s="9">
        <v>5215.8450080757193</v>
      </c>
      <c r="G6" s="9">
        <v>33875</v>
      </c>
      <c r="H6" s="9">
        <v>6797.0522298915002</v>
      </c>
      <c r="I6" s="9">
        <v>52049</v>
      </c>
      <c r="J6" s="9">
        <v>9951.3093717239262</v>
      </c>
      <c r="K6" s="9">
        <v>61347</v>
      </c>
      <c r="L6" s="9">
        <v>12114.391819820812</v>
      </c>
      <c r="M6" s="9">
        <v>113396</v>
      </c>
      <c r="N6" s="9">
        <v>21908.640698314339</v>
      </c>
      <c r="O6" s="11">
        <f>+C6/G6*100</f>
        <v>22.845756457564576</v>
      </c>
      <c r="P6" s="11">
        <f>+E6/G6*100</f>
        <v>77.154243542435424</v>
      </c>
      <c r="Q6" s="12">
        <f>+P6-O6</f>
        <v>54.308487084870848</v>
      </c>
      <c r="R6" s="11">
        <f>+C6/I6*100</f>
        <v>14.868681434801822</v>
      </c>
      <c r="S6" s="11">
        <f>+E6/K6*100</f>
        <v>42.603550295857993</v>
      </c>
      <c r="T6" s="11">
        <f>+G6/M6*100</f>
        <v>29.873187766764257</v>
      </c>
    </row>
    <row r="7" spans="1:20" x14ac:dyDescent="0.25">
      <c r="A7" s="48"/>
      <c r="B7" s="47">
        <v>2011</v>
      </c>
      <c r="C7" s="9">
        <v>9378</v>
      </c>
      <c r="D7" s="9">
        <v>1978.7060643822413</v>
      </c>
      <c r="E7" s="9">
        <v>25805</v>
      </c>
      <c r="F7" s="9">
        <v>3200.023249837217</v>
      </c>
      <c r="G7" s="9">
        <v>35183</v>
      </c>
      <c r="H7" s="9">
        <v>5039.7677530827295</v>
      </c>
      <c r="I7" s="9">
        <v>54336</v>
      </c>
      <c r="J7" s="9">
        <v>6694.5025199767415</v>
      </c>
      <c r="K7" s="9">
        <v>60969</v>
      </c>
      <c r="L7" s="9">
        <v>5798.5176100175986</v>
      </c>
      <c r="M7" s="9">
        <v>115305</v>
      </c>
      <c r="N7" s="9">
        <v>12366.287384931531</v>
      </c>
      <c r="O7" s="11">
        <f>+C7/G7*100</f>
        <v>26.654918568626897</v>
      </c>
      <c r="P7" s="11">
        <f>+E7/G7*100</f>
        <v>73.345081431373103</v>
      </c>
      <c r="Q7" s="12">
        <f>+P7-O7</f>
        <v>46.690162862746206</v>
      </c>
      <c r="R7" s="11">
        <f>+C7/I7*100</f>
        <v>17.259275618374559</v>
      </c>
      <c r="S7" s="11">
        <f>+E7/K7*100</f>
        <v>42.324788007019961</v>
      </c>
      <c r="T7" s="11">
        <f>+G7/M7*100</f>
        <v>30.512987294566585</v>
      </c>
    </row>
    <row r="8" spans="1:20" x14ac:dyDescent="0.25">
      <c r="A8" s="48"/>
      <c r="B8" s="47">
        <v>2013</v>
      </c>
      <c r="C8" s="9">
        <v>6279</v>
      </c>
      <c r="D8" s="9">
        <v>514.96775981685857</v>
      </c>
      <c r="E8" s="9">
        <v>21818</v>
      </c>
      <c r="F8" s="9">
        <v>1542.2980071494428</v>
      </c>
      <c r="G8" s="9">
        <v>28097</v>
      </c>
      <c r="H8" s="9">
        <v>1772.2643528852955</v>
      </c>
      <c r="I8" s="9">
        <v>51811</v>
      </c>
      <c r="J8" s="9">
        <v>3142.5955580172636</v>
      </c>
      <c r="K8" s="9">
        <v>60517</v>
      </c>
      <c r="L8" s="9">
        <v>3904.1577816639247</v>
      </c>
      <c r="M8" s="9">
        <v>112328</v>
      </c>
      <c r="N8" s="9">
        <v>6902.0620337302335</v>
      </c>
      <c r="O8" s="11">
        <f>+C8/G8*100</f>
        <v>22.34758159234082</v>
      </c>
      <c r="P8" s="11">
        <f>+E8/G8*100</f>
        <v>77.652418407659184</v>
      </c>
      <c r="Q8" s="12">
        <f>+P8-O8</f>
        <v>55.304836815318367</v>
      </c>
      <c r="R8" s="11">
        <f>+C8/I8*100</f>
        <v>12.119048078593348</v>
      </c>
      <c r="S8" s="11">
        <f>+E8/K8*100</f>
        <v>36.052679412396515</v>
      </c>
      <c r="T8" s="11">
        <f>+G8/M8*100</f>
        <v>25.013353749732925</v>
      </c>
    </row>
    <row r="9" spans="1:20" x14ac:dyDescent="0.25">
      <c r="A9" s="48"/>
      <c r="B9" s="33">
        <v>2015</v>
      </c>
      <c r="C9" s="9">
        <v>9022</v>
      </c>
      <c r="D9" s="9">
        <v>1474.2875869004965</v>
      </c>
      <c r="E9" s="9">
        <v>18886</v>
      </c>
      <c r="F9" s="9">
        <v>1923.306224534547</v>
      </c>
      <c r="G9" s="9">
        <v>27908</v>
      </c>
      <c r="H9" s="9">
        <v>3064.2519025403612</v>
      </c>
      <c r="I9" s="9">
        <v>63609</v>
      </c>
      <c r="J9" s="9">
        <v>5903.2407342633978</v>
      </c>
      <c r="K9" s="9">
        <v>67858</v>
      </c>
      <c r="L9" s="9">
        <v>6081.556023475132</v>
      </c>
      <c r="M9" s="9">
        <v>131467</v>
      </c>
      <c r="N9" s="9">
        <v>11684.181165148031</v>
      </c>
      <c r="O9" s="11">
        <f>+C9/G9*100</f>
        <v>32.327647986240507</v>
      </c>
      <c r="P9" s="11">
        <f>+E9/G9*100</f>
        <v>67.672352013759493</v>
      </c>
      <c r="Q9" s="12">
        <f>+P9-O9</f>
        <v>35.344704027518986</v>
      </c>
      <c r="R9" s="11">
        <f>+C9/I9*100</f>
        <v>14.183527488248519</v>
      </c>
      <c r="S9" s="11">
        <f>+E9/K9*100</f>
        <v>27.831648442335467</v>
      </c>
      <c r="T9" s="11">
        <f>+G9/M9*100</f>
        <v>21.228140902279659</v>
      </c>
    </row>
    <row r="10" spans="1:20" x14ac:dyDescent="0.25">
      <c r="A10" s="48" t="s">
        <v>47</v>
      </c>
      <c r="B10" s="47">
        <v>2006</v>
      </c>
      <c r="C10" s="9">
        <v>19061</v>
      </c>
      <c r="D10" s="9">
        <v>2761.2329198883594</v>
      </c>
      <c r="E10" s="9">
        <v>66111</v>
      </c>
      <c r="F10" s="9">
        <v>7073.4152004997495</v>
      </c>
      <c r="G10" s="9">
        <v>85172</v>
      </c>
      <c r="H10" s="9">
        <v>8998.6830285882261</v>
      </c>
      <c r="I10" s="9">
        <v>139787</v>
      </c>
      <c r="J10" s="9">
        <v>12889.45816273612</v>
      </c>
      <c r="K10" s="9">
        <v>155633</v>
      </c>
      <c r="L10" s="9">
        <v>14081.599720619575</v>
      </c>
      <c r="M10" s="9">
        <v>295420</v>
      </c>
      <c r="N10" s="10">
        <v>26541.863956836009</v>
      </c>
      <c r="O10" s="11">
        <f>+C10/G10*100</f>
        <v>22.379420466820083</v>
      </c>
      <c r="P10" s="11">
        <f>+E10/G10*100</f>
        <v>77.620579533179921</v>
      </c>
      <c r="Q10" s="12">
        <f>+P10-O10</f>
        <v>55.241159066359842</v>
      </c>
      <c r="R10" s="11">
        <f>+C10/I10*100</f>
        <v>13.635745813273051</v>
      </c>
      <c r="S10" s="11">
        <f>+E10/K10*100</f>
        <v>42.478780207282519</v>
      </c>
      <c r="T10" s="11">
        <f>+G10/M10*100</f>
        <v>28.830817141696567</v>
      </c>
    </row>
    <row r="11" spans="1:20" x14ac:dyDescent="0.25">
      <c r="A11" s="48"/>
      <c r="B11" s="47">
        <v>2009</v>
      </c>
      <c r="C11" s="9">
        <v>14011</v>
      </c>
      <c r="D11" s="9">
        <v>3551.5575835324667</v>
      </c>
      <c r="E11" s="9">
        <v>46700</v>
      </c>
      <c r="F11" s="9">
        <v>10132.258956810003</v>
      </c>
      <c r="G11" s="9">
        <v>60711</v>
      </c>
      <c r="H11" s="9">
        <v>13048.994441280669</v>
      </c>
      <c r="I11" s="9">
        <v>85927</v>
      </c>
      <c r="J11" s="9">
        <v>16910.57197822323</v>
      </c>
      <c r="K11" s="9">
        <v>96684</v>
      </c>
      <c r="L11" s="9">
        <v>19049.663707572647</v>
      </c>
      <c r="M11" s="9">
        <v>182611</v>
      </c>
      <c r="N11" s="10">
        <v>35809.542503228542</v>
      </c>
      <c r="O11" s="11">
        <f t="shared" ref="O11:O78" si="0">+C11/G11*100</f>
        <v>23.078190113817922</v>
      </c>
      <c r="P11" s="11">
        <f t="shared" ref="P11:P78" si="1">+E11/G11*100</f>
        <v>76.921809886182075</v>
      </c>
      <c r="Q11" s="12">
        <f t="shared" ref="Q11:Q78" si="2">+P11-O11</f>
        <v>53.84361977236415</v>
      </c>
      <c r="R11" s="11">
        <f t="shared" ref="R11:R78" si="3">+C11/I11*100</f>
        <v>16.305701351146904</v>
      </c>
      <c r="S11" s="11">
        <f t="shared" ref="S11:S78" si="4">+E11/K11*100</f>
        <v>48.301683836001821</v>
      </c>
      <c r="T11" s="11">
        <f t="shared" ref="T11:T78" si="5">+G11/M11*100</f>
        <v>33.246080466127452</v>
      </c>
    </row>
    <row r="12" spans="1:20" x14ac:dyDescent="0.25">
      <c r="A12" s="48"/>
      <c r="B12" s="47">
        <v>2011</v>
      </c>
      <c r="C12" s="9">
        <v>12521</v>
      </c>
      <c r="D12" s="9">
        <v>1651.2651480096522</v>
      </c>
      <c r="E12" s="9">
        <v>39065</v>
      </c>
      <c r="F12" s="9">
        <v>4429.3831091835164</v>
      </c>
      <c r="G12" s="9">
        <v>51586</v>
      </c>
      <c r="H12" s="9">
        <v>5439.2387208630225</v>
      </c>
      <c r="I12" s="9">
        <v>91153</v>
      </c>
      <c r="J12" s="9">
        <v>9156.8241669689342</v>
      </c>
      <c r="K12" s="9">
        <v>104738</v>
      </c>
      <c r="L12" s="9">
        <v>10778.625244745577</v>
      </c>
      <c r="M12" s="9">
        <v>195891</v>
      </c>
      <c r="N12" s="10">
        <v>19539.972649936244</v>
      </c>
      <c r="O12" s="11">
        <f t="shared" si="0"/>
        <v>24.272089326561471</v>
      </c>
      <c r="P12" s="11">
        <f t="shared" si="1"/>
        <v>75.727910673438529</v>
      </c>
      <c r="Q12" s="12">
        <f t="shared" si="2"/>
        <v>51.455821346877059</v>
      </c>
      <c r="R12" s="11">
        <f t="shared" si="3"/>
        <v>13.736245652913235</v>
      </c>
      <c r="S12" s="11">
        <f t="shared" si="4"/>
        <v>37.297828868223561</v>
      </c>
      <c r="T12" s="11">
        <f t="shared" si="5"/>
        <v>26.334032701859705</v>
      </c>
    </row>
    <row r="13" spans="1:20" x14ac:dyDescent="0.25">
      <c r="A13" s="48"/>
      <c r="B13" s="47">
        <v>2013</v>
      </c>
      <c r="C13" s="9">
        <v>13747</v>
      </c>
      <c r="D13" s="9">
        <v>1843.7659893555563</v>
      </c>
      <c r="E13" s="9">
        <v>41265</v>
      </c>
      <c r="F13" s="9">
        <v>4440.2683476663606</v>
      </c>
      <c r="G13" s="9">
        <v>55012</v>
      </c>
      <c r="H13" s="9">
        <v>6029.2863951868458</v>
      </c>
      <c r="I13" s="9">
        <v>95818</v>
      </c>
      <c r="J13" s="9">
        <v>10153.611517393891</v>
      </c>
      <c r="K13" s="9">
        <v>108028</v>
      </c>
      <c r="L13" s="9">
        <v>11452.520620082672</v>
      </c>
      <c r="M13" s="9">
        <v>203846</v>
      </c>
      <c r="N13" s="10">
        <v>21471.688546148205</v>
      </c>
      <c r="O13" s="11">
        <f t="shared" si="0"/>
        <v>24.989093288737003</v>
      </c>
      <c r="P13" s="11">
        <f t="shared" si="1"/>
        <v>75.01090671126299</v>
      </c>
      <c r="Q13" s="12">
        <f t="shared" si="2"/>
        <v>50.021813422525987</v>
      </c>
      <c r="R13" s="11">
        <f t="shared" si="3"/>
        <v>14.346991170761234</v>
      </c>
      <c r="S13" s="11">
        <f t="shared" si="4"/>
        <v>38.198430036657157</v>
      </c>
      <c r="T13" s="11">
        <f t="shared" si="5"/>
        <v>26.98703923550131</v>
      </c>
    </row>
    <row r="14" spans="1:20" x14ac:dyDescent="0.25">
      <c r="A14" s="48"/>
      <c r="B14" s="33">
        <v>2015</v>
      </c>
      <c r="C14" s="9">
        <v>12970</v>
      </c>
      <c r="D14" s="9">
        <v>967.4217699674042</v>
      </c>
      <c r="E14" s="9">
        <v>42988</v>
      </c>
      <c r="F14" s="9">
        <v>2853.2908652013812</v>
      </c>
      <c r="G14" s="9">
        <v>55958</v>
      </c>
      <c r="H14" s="9">
        <v>3535.2024840943573</v>
      </c>
      <c r="I14" s="9">
        <v>116672</v>
      </c>
      <c r="J14" s="9">
        <v>6312.0398953691874</v>
      </c>
      <c r="K14" s="9">
        <v>129272</v>
      </c>
      <c r="L14" s="9">
        <v>6862.4583613630502</v>
      </c>
      <c r="M14" s="9">
        <v>245944</v>
      </c>
      <c r="N14" s="10">
        <v>12919.249160662785</v>
      </c>
      <c r="O14" s="11">
        <f t="shared" si="0"/>
        <v>23.178097859108618</v>
      </c>
      <c r="P14" s="11">
        <f t="shared" si="1"/>
        <v>76.821902140891382</v>
      </c>
      <c r="Q14" s="12">
        <f t="shared" si="2"/>
        <v>53.643804281782764</v>
      </c>
      <c r="R14" s="11">
        <f t="shared" si="3"/>
        <v>11.116634668129457</v>
      </c>
      <c r="S14" s="11">
        <f t="shared" si="4"/>
        <v>33.253914227365556</v>
      </c>
      <c r="T14" s="11">
        <f t="shared" si="5"/>
        <v>22.75233386461959</v>
      </c>
    </row>
    <row r="15" spans="1:20" x14ac:dyDescent="0.25">
      <c r="A15" s="48" t="s">
        <v>50</v>
      </c>
      <c r="B15" s="47">
        <v>2006</v>
      </c>
      <c r="C15" s="9">
        <v>16036</v>
      </c>
      <c r="D15" s="9">
        <v>2310.911652366417</v>
      </c>
      <c r="E15" s="9">
        <v>72598</v>
      </c>
      <c r="F15" s="9">
        <v>8826.2093322383862</v>
      </c>
      <c r="G15" s="9">
        <v>88634</v>
      </c>
      <c r="H15" s="9">
        <v>10302.977823184308</v>
      </c>
      <c r="I15" s="9">
        <v>163238</v>
      </c>
      <c r="J15" s="9">
        <v>16277.793884100387</v>
      </c>
      <c r="K15" s="9">
        <v>169415</v>
      </c>
      <c r="L15" s="9">
        <v>17481.998757373742</v>
      </c>
      <c r="M15" s="9">
        <v>332653</v>
      </c>
      <c r="N15" s="10">
        <v>33280.969922459721</v>
      </c>
      <c r="O15" s="11">
        <f t="shared" si="0"/>
        <v>18.092379899361418</v>
      </c>
      <c r="P15" s="11">
        <f t="shared" si="1"/>
        <v>81.907620100638582</v>
      </c>
      <c r="Q15" s="12">
        <f t="shared" si="2"/>
        <v>63.815240201277163</v>
      </c>
      <c r="R15" s="11">
        <f t="shared" si="3"/>
        <v>9.8236930126563671</v>
      </c>
      <c r="S15" s="11">
        <f t="shared" si="4"/>
        <v>42.852167753740815</v>
      </c>
      <c r="T15" s="11">
        <f t="shared" si="5"/>
        <v>26.64458159102729</v>
      </c>
    </row>
    <row r="16" spans="1:20" x14ac:dyDescent="0.25">
      <c r="A16" s="48"/>
      <c r="B16" s="47">
        <v>2009</v>
      </c>
      <c r="C16" s="9">
        <v>19160</v>
      </c>
      <c r="D16" s="9">
        <v>3005.1981800322269</v>
      </c>
      <c r="E16" s="9">
        <v>90951</v>
      </c>
      <c r="F16" s="9">
        <v>12334.528185907116</v>
      </c>
      <c r="G16" s="9">
        <v>110111</v>
      </c>
      <c r="H16" s="9">
        <v>14476.417754442053</v>
      </c>
      <c r="I16" s="9">
        <v>163924</v>
      </c>
      <c r="J16" s="9">
        <v>20296.335778797653</v>
      </c>
      <c r="K16" s="9">
        <v>183543</v>
      </c>
      <c r="L16" s="9">
        <v>22967.497161281495</v>
      </c>
      <c r="M16" s="9">
        <v>347467</v>
      </c>
      <c r="N16" s="10">
        <v>42908.25820485787</v>
      </c>
      <c r="O16" s="11">
        <f t="shared" si="0"/>
        <v>17.400623007692236</v>
      </c>
      <c r="P16" s="11">
        <f t="shared" si="1"/>
        <v>82.599376992307754</v>
      </c>
      <c r="Q16" s="12">
        <f t="shared" si="2"/>
        <v>65.198753984615522</v>
      </c>
      <c r="R16" s="11">
        <f t="shared" si="3"/>
        <v>11.688343378638882</v>
      </c>
      <c r="S16" s="11">
        <f t="shared" si="4"/>
        <v>49.552965790032857</v>
      </c>
      <c r="T16" s="11">
        <f t="shared" si="5"/>
        <v>31.689628079788871</v>
      </c>
    </row>
    <row r="17" spans="1:20" x14ac:dyDescent="0.25">
      <c r="A17" s="48"/>
      <c r="B17" s="47">
        <v>2011</v>
      </c>
      <c r="C17" s="9">
        <v>21749</v>
      </c>
      <c r="D17" s="9">
        <v>4235.1701848633247</v>
      </c>
      <c r="E17" s="9">
        <v>82936</v>
      </c>
      <c r="F17" s="9">
        <v>14260.062207070972</v>
      </c>
      <c r="G17" s="9">
        <v>104685</v>
      </c>
      <c r="H17" s="9">
        <v>18338.695269082287</v>
      </c>
      <c r="I17" s="9">
        <v>170833</v>
      </c>
      <c r="J17" s="9">
        <v>20377.475203147595</v>
      </c>
      <c r="K17" s="9">
        <v>190683</v>
      </c>
      <c r="L17" s="9">
        <v>22888.812314507817</v>
      </c>
      <c r="M17" s="9">
        <v>361516</v>
      </c>
      <c r="N17" s="10">
        <v>43150.791107181816</v>
      </c>
      <c r="O17" s="11">
        <f t="shared" si="0"/>
        <v>20.775660314276163</v>
      </c>
      <c r="P17" s="11">
        <f t="shared" si="1"/>
        <v>79.224339685723848</v>
      </c>
      <c r="Q17" s="12">
        <f t="shared" si="2"/>
        <v>58.448679371447682</v>
      </c>
      <c r="R17" s="11">
        <f t="shared" si="3"/>
        <v>12.731146792481546</v>
      </c>
      <c r="S17" s="11">
        <f t="shared" si="4"/>
        <v>43.494176198192811</v>
      </c>
      <c r="T17" s="11">
        <f t="shared" si="5"/>
        <v>28.957224576505602</v>
      </c>
    </row>
    <row r="18" spans="1:20" x14ac:dyDescent="0.25">
      <c r="A18" s="48"/>
      <c r="B18" s="47">
        <v>2013</v>
      </c>
      <c r="C18" s="9">
        <v>16376</v>
      </c>
      <c r="D18" s="9">
        <v>3050.7806811266628</v>
      </c>
      <c r="E18" s="9">
        <v>68792</v>
      </c>
      <c r="F18" s="9">
        <v>8975.3204791785975</v>
      </c>
      <c r="G18" s="9">
        <v>85168</v>
      </c>
      <c r="H18" s="9">
        <v>11499.89746432955</v>
      </c>
      <c r="I18" s="9">
        <v>172514</v>
      </c>
      <c r="J18" s="9">
        <v>24177.790876385661</v>
      </c>
      <c r="K18" s="9">
        <v>188087</v>
      </c>
      <c r="L18" s="9">
        <v>24095.613219094379</v>
      </c>
      <c r="M18" s="9">
        <v>360601</v>
      </c>
      <c r="N18" s="10">
        <v>47843.526133398191</v>
      </c>
      <c r="O18" s="11">
        <f t="shared" si="0"/>
        <v>19.227879015592713</v>
      </c>
      <c r="P18" s="11">
        <f t="shared" si="1"/>
        <v>80.772120984407294</v>
      </c>
      <c r="Q18" s="12">
        <f t="shared" si="2"/>
        <v>61.544241968814582</v>
      </c>
      <c r="R18" s="11">
        <f t="shared" si="3"/>
        <v>9.4925629224294852</v>
      </c>
      <c r="S18" s="11">
        <f t="shared" si="4"/>
        <v>36.574563898621385</v>
      </c>
      <c r="T18" s="11">
        <f t="shared" si="5"/>
        <v>23.618348257492354</v>
      </c>
    </row>
    <row r="19" spans="1:20" x14ac:dyDescent="0.25">
      <c r="A19" s="48"/>
      <c r="B19" s="33">
        <v>2015</v>
      </c>
      <c r="C19" s="9">
        <v>21678</v>
      </c>
      <c r="D19" s="9">
        <v>1956.0054175186206</v>
      </c>
      <c r="E19" s="9">
        <v>75248</v>
      </c>
      <c r="F19" s="9">
        <v>6208.2808754575062</v>
      </c>
      <c r="G19" s="9">
        <v>96926</v>
      </c>
      <c r="H19" s="9">
        <v>7003.9460899673404</v>
      </c>
      <c r="I19" s="9">
        <v>207145</v>
      </c>
      <c r="J19" s="9">
        <v>14333.761673102377</v>
      </c>
      <c r="K19" s="9">
        <v>233078</v>
      </c>
      <c r="L19" s="9">
        <v>15773.775216938922</v>
      </c>
      <c r="M19" s="9">
        <v>440223</v>
      </c>
      <c r="N19" s="10">
        <v>29633.094992662442</v>
      </c>
      <c r="O19" s="11">
        <f t="shared" si="0"/>
        <v>22.365515960629757</v>
      </c>
      <c r="P19" s="11">
        <f t="shared" si="1"/>
        <v>77.63448403937025</v>
      </c>
      <c r="Q19" s="12">
        <f t="shared" si="2"/>
        <v>55.268968078740492</v>
      </c>
      <c r="R19" s="11">
        <f t="shared" si="3"/>
        <v>10.465133119312558</v>
      </c>
      <c r="S19" s="11">
        <f t="shared" si="4"/>
        <v>32.284471292871913</v>
      </c>
      <c r="T19" s="11">
        <f t="shared" si="5"/>
        <v>22.017477505718695</v>
      </c>
    </row>
    <row r="20" spans="1:20" x14ac:dyDescent="0.25">
      <c r="A20" s="48" t="s">
        <v>51</v>
      </c>
      <c r="B20" s="47">
        <v>2006</v>
      </c>
      <c r="C20" s="9">
        <v>7708</v>
      </c>
      <c r="D20" s="9">
        <v>1141.7470121060746</v>
      </c>
      <c r="E20" s="9">
        <v>38977</v>
      </c>
      <c r="F20" s="9">
        <v>4195.8718531713766</v>
      </c>
      <c r="G20" s="9">
        <v>46685</v>
      </c>
      <c r="H20" s="9">
        <v>4862.7463832229669</v>
      </c>
      <c r="I20" s="9">
        <v>77353</v>
      </c>
      <c r="J20" s="9">
        <v>7193.7872529509596</v>
      </c>
      <c r="K20" s="9">
        <v>86044</v>
      </c>
      <c r="L20" s="9">
        <v>8166.0173147106643</v>
      </c>
      <c r="M20" s="9">
        <v>163397</v>
      </c>
      <c r="N20" s="10">
        <v>15149.433168858062</v>
      </c>
      <c r="O20" s="11">
        <f t="shared" si="0"/>
        <v>16.510656527792651</v>
      </c>
      <c r="P20" s="11">
        <f t="shared" si="1"/>
        <v>83.489343472207338</v>
      </c>
      <c r="Q20" s="12">
        <f t="shared" si="2"/>
        <v>66.97868694441469</v>
      </c>
      <c r="R20" s="11">
        <f t="shared" si="3"/>
        <v>9.9647072511731931</v>
      </c>
      <c r="S20" s="11">
        <f t="shared" si="4"/>
        <v>45.298916833248107</v>
      </c>
      <c r="T20" s="11">
        <f t="shared" si="5"/>
        <v>28.571516000905767</v>
      </c>
    </row>
    <row r="21" spans="1:20" x14ac:dyDescent="0.25">
      <c r="A21" s="48"/>
      <c r="B21" s="47">
        <v>2009</v>
      </c>
      <c r="C21" s="9">
        <v>13418</v>
      </c>
      <c r="D21" s="9">
        <v>1859.9543643415643</v>
      </c>
      <c r="E21" s="9">
        <v>43245</v>
      </c>
      <c r="F21" s="9">
        <v>4478.0654498510612</v>
      </c>
      <c r="G21" s="9">
        <v>56663</v>
      </c>
      <c r="H21" s="9">
        <v>5904.8013324205276</v>
      </c>
      <c r="I21" s="9">
        <v>77975</v>
      </c>
      <c r="J21" s="9">
        <v>8868.9864387643411</v>
      </c>
      <c r="K21" s="9">
        <v>86740</v>
      </c>
      <c r="L21" s="9">
        <v>8516.8782766621771</v>
      </c>
      <c r="M21" s="9">
        <v>164715</v>
      </c>
      <c r="N21" s="10">
        <v>16683.551032294054</v>
      </c>
      <c r="O21" s="11">
        <f t="shared" si="0"/>
        <v>23.680355787727443</v>
      </c>
      <c r="P21" s="11">
        <f t="shared" si="1"/>
        <v>76.319644212272564</v>
      </c>
      <c r="Q21" s="12">
        <f t="shared" si="2"/>
        <v>52.639288424545121</v>
      </c>
      <c r="R21" s="11">
        <f t="shared" si="3"/>
        <v>17.208079512664316</v>
      </c>
      <c r="S21" s="11">
        <f t="shared" si="4"/>
        <v>49.855891169010832</v>
      </c>
      <c r="T21" s="11">
        <f t="shared" si="5"/>
        <v>34.400631393619278</v>
      </c>
    </row>
    <row r="22" spans="1:20" x14ac:dyDescent="0.25">
      <c r="A22" s="48"/>
      <c r="B22" s="47">
        <v>2011</v>
      </c>
      <c r="C22" s="9">
        <v>11114</v>
      </c>
      <c r="D22" s="9">
        <v>1197.2054754646308</v>
      </c>
      <c r="E22" s="9">
        <v>40592</v>
      </c>
      <c r="F22" s="9">
        <v>4339.6505566706155</v>
      </c>
      <c r="G22" s="9">
        <v>51706</v>
      </c>
      <c r="H22" s="9">
        <v>5221.6493797612738</v>
      </c>
      <c r="I22" s="9">
        <v>89054</v>
      </c>
      <c r="J22" s="9">
        <v>8644.2305212139909</v>
      </c>
      <c r="K22" s="9">
        <v>95391</v>
      </c>
      <c r="L22" s="9">
        <v>9080.6602301415478</v>
      </c>
      <c r="M22" s="9">
        <v>184445</v>
      </c>
      <c r="N22" s="10">
        <v>17595.552221859074</v>
      </c>
      <c r="O22" s="11">
        <f t="shared" si="0"/>
        <v>21.49460410784048</v>
      </c>
      <c r="P22" s="11">
        <f t="shared" si="1"/>
        <v>78.505395892159513</v>
      </c>
      <c r="Q22" s="12">
        <f t="shared" si="2"/>
        <v>57.010791784319032</v>
      </c>
      <c r="R22" s="11">
        <f t="shared" si="3"/>
        <v>12.480068273182564</v>
      </c>
      <c r="S22" s="11">
        <f t="shared" si="4"/>
        <v>42.553280707823589</v>
      </c>
      <c r="T22" s="11">
        <f t="shared" si="5"/>
        <v>28.033289056358264</v>
      </c>
    </row>
    <row r="23" spans="1:20" x14ac:dyDescent="0.25">
      <c r="A23" s="48"/>
      <c r="B23" s="47">
        <v>2013</v>
      </c>
      <c r="C23" s="9">
        <v>9345</v>
      </c>
      <c r="D23" s="9">
        <v>1681.1726229791977</v>
      </c>
      <c r="E23" s="9">
        <v>37743</v>
      </c>
      <c r="F23" s="9">
        <v>4575.5653502988289</v>
      </c>
      <c r="G23" s="9">
        <v>47088</v>
      </c>
      <c r="H23" s="9">
        <v>6049.1075653880062</v>
      </c>
      <c r="I23" s="9">
        <v>87170</v>
      </c>
      <c r="J23" s="9">
        <v>10592.417561715407</v>
      </c>
      <c r="K23" s="9">
        <v>94972</v>
      </c>
      <c r="L23" s="9">
        <v>10714.347936708529</v>
      </c>
      <c r="M23" s="9">
        <v>182142</v>
      </c>
      <c r="N23" s="10">
        <v>21071.515080875335</v>
      </c>
      <c r="O23" s="11">
        <f t="shared" si="0"/>
        <v>19.845820591233434</v>
      </c>
      <c r="P23" s="11">
        <f t="shared" si="1"/>
        <v>80.154179408766566</v>
      </c>
      <c r="Q23" s="12">
        <f t="shared" si="2"/>
        <v>60.308358817533133</v>
      </c>
      <c r="R23" s="11">
        <f t="shared" si="3"/>
        <v>10.720431341057704</v>
      </c>
      <c r="S23" s="11">
        <f t="shared" si="4"/>
        <v>39.741186876131913</v>
      </c>
      <c r="T23" s="11">
        <f t="shared" si="5"/>
        <v>25.852356952268014</v>
      </c>
    </row>
    <row r="24" spans="1:20" x14ac:dyDescent="0.25">
      <c r="A24" s="48"/>
      <c r="B24" s="33">
        <v>2015</v>
      </c>
      <c r="C24" s="9">
        <v>11432</v>
      </c>
      <c r="D24" s="9">
        <v>741.42268727578289</v>
      </c>
      <c r="E24" s="9">
        <v>36123</v>
      </c>
      <c r="F24" s="9">
        <v>2043.2537256848818</v>
      </c>
      <c r="G24" s="9">
        <v>47555</v>
      </c>
      <c r="H24" s="9">
        <v>2588.0425664495024</v>
      </c>
      <c r="I24" s="9">
        <v>101851</v>
      </c>
      <c r="J24" s="9">
        <v>4881.3474045908506</v>
      </c>
      <c r="K24" s="9">
        <v>112122</v>
      </c>
      <c r="L24" s="9">
        <v>4925.4718379554542</v>
      </c>
      <c r="M24" s="9">
        <v>213973</v>
      </c>
      <c r="N24" s="10">
        <v>9686.1334065049741</v>
      </c>
      <c r="O24" s="11">
        <f t="shared" si="0"/>
        <v>24.039533172116499</v>
      </c>
      <c r="P24" s="11">
        <f t="shared" si="1"/>
        <v>75.960466827883494</v>
      </c>
      <c r="Q24" s="12">
        <f t="shared" si="2"/>
        <v>51.920933655766994</v>
      </c>
      <c r="R24" s="11">
        <f t="shared" si="3"/>
        <v>11.224239330001669</v>
      </c>
      <c r="S24" s="11">
        <f t="shared" si="4"/>
        <v>32.217584416974368</v>
      </c>
      <c r="T24" s="11">
        <f t="shared" si="5"/>
        <v>22.224766676169423</v>
      </c>
    </row>
    <row r="25" spans="1:20" x14ac:dyDescent="0.25">
      <c r="A25" s="48" t="s">
        <v>52</v>
      </c>
      <c r="B25" s="47">
        <v>2006</v>
      </c>
      <c r="C25" s="9">
        <v>32485</v>
      </c>
      <c r="D25" s="9">
        <v>3167.2911771820286</v>
      </c>
      <c r="E25" s="9">
        <v>116889</v>
      </c>
      <c r="F25" s="9">
        <v>8114.2734792620722</v>
      </c>
      <c r="G25" s="9">
        <v>149374</v>
      </c>
      <c r="H25" s="9">
        <v>10422.702537504321</v>
      </c>
      <c r="I25" s="9">
        <v>215752</v>
      </c>
      <c r="J25" s="9">
        <v>14131.885198552072</v>
      </c>
      <c r="K25" s="9">
        <v>230126</v>
      </c>
      <c r="L25" s="9">
        <v>14869.627792371186</v>
      </c>
      <c r="M25" s="9">
        <v>445878</v>
      </c>
      <c r="N25" s="10">
        <v>28620.623311386589</v>
      </c>
      <c r="O25" s="11">
        <f t="shared" si="0"/>
        <v>21.747425924190285</v>
      </c>
      <c r="P25" s="11">
        <f t="shared" si="1"/>
        <v>78.252574075809704</v>
      </c>
      <c r="Q25" s="12">
        <f t="shared" si="2"/>
        <v>56.505148151619423</v>
      </c>
      <c r="R25" s="11">
        <f t="shared" si="3"/>
        <v>15.056639104156625</v>
      </c>
      <c r="S25" s="11">
        <f t="shared" si="4"/>
        <v>50.793478355335772</v>
      </c>
      <c r="T25" s="11">
        <f t="shared" si="5"/>
        <v>33.501092227021736</v>
      </c>
    </row>
    <row r="26" spans="1:20" x14ac:dyDescent="0.25">
      <c r="A26" s="48"/>
      <c r="B26" s="47">
        <v>2009</v>
      </c>
      <c r="C26" s="9">
        <v>35924</v>
      </c>
      <c r="D26" s="9">
        <v>3544.1193751746455</v>
      </c>
      <c r="E26" s="9">
        <v>119983</v>
      </c>
      <c r="F26" s="9">
        <v>12049.897695691032</v>
      </c>
      <c r="G26" s="9">
        <v>155907</v>
      </c>
      <c r="H26" s="9">
        <v>14478.560360264504</v>
      </c>
      <c r="I26" s="9">
        <v>225341</v>
      </c>
      <c r="J26" s="9">
        <v>20301.108614021068</v>
      </c>
      <c r="K26" s="9">
        <v>251065</v>
      </c>
      <c r="L26" s="9">
        <v>22641.397969628215</v>
      </c>
      <c r="M26" s="9">
        <v>476406</v>
      </c>
      <c r="N26" s="10">
        <v>42627.844938048293</v>
      </c>
      <c r="O26" s="11">
        <f t="shared" si="0"/>
        <v>23.041941670354763</v>
      </c>
      <c r="P26" s="11">
        <f t="shared" si="1"/>
        <v>76.95805832964524</v>
      </c>
      <c r="Q26" s="12">
        <f t="shared" si="2"/>
        <v>53.916116659290481</v>
      </c>
      <c r="R26" s="11">
        <f t="shared" si="3"/>
        <v>15.942061142890109</v>
      </c>
      <c r="S26" s="11">
        <f t="shared" si="4"/>
        <v>47.789616234839585</v>
      </c>
      <c r="T26" s="11">
        <f t="shared" si="5"/>
        <v>32.725658367023087</v>
      </c>
    </row>
    <row r="27" spans="1:20" x14ac:dyDescent="0.25">
      <c r="A27" s="48"/>
      <c r="B27" s="47">
        <v>2011</v>
      </c>
      <c r="C27" s="9">
        <v>34838</v>
      </c>
      <c r="D27" s="9">
        <v>6934.4894459287161</v>
      </c>
      <c r="E27" s="9">
        <v>106133</v>
      </c>
      <c r="F27" s="9">
        <v>8069.0808176593137</v>
      </c>
      <c r="G27" s="9">
        <v>140971</v>
      </c>
      <c r="H27" s="9">
        <v>12355.828576015796</v>
      </c>
      <c r="I27" s="9">
        <v>221381</v>
      </c>
      <c r="J27" s="9">
        <v>18234.307107928256</v>
      </c>
      <c r="K27" s="9">
        <v>262128</v>
      </c>
      <c r="L27" s="9">
        <v>21913.769116411771</v>
      </c>
      <c r="M27" s="9">
        <v>483509</v>
      </c>
      <c r="N27" s="10">
        <v>39834.554541762998</v>
      </c>
      <c r="O27" s="11">
        <f t="shared" si="0"/>
        <v>24.712884210227635</v>
      </c>
      <c r="P27" s="11">
        <f t="shared" si="1"/>
        <v>75.287115789772358</v>
      </c>
      <c r="Q27" s="12">
        <f t="shared" si="2"/>
        <v>50.574231579544723</v>
      </c>
      <c r="R27" s="11">
        <f t="shared" si="3"/>
        <v>15.736671168709149</v>
      </c>
      <c r="S27" s="11">
        <f t="shared" si="4"/>
        <v>40.48899774156137</v>
      </c>
      <c r="T27" s="11">
        <f t="shared" si="5"/>
        <v>29.155817161624707</v>
      </c>
    </row>
    <row r="28" spans="1:20" x14ac:dyDescent="0.25">
      <c r="A28" s="48"/>
      <c r="B28" s="47">
        <v>2013</v>
      </c>
      <c r="C28" s="9">
        <v>32576</v>
      </c>
      <c r="D28" s="9">
        <v>3629.7709612788981</v>
      </c>
      <c r="E28" s="9">
        <v>112582</v>
      </c>
      <c r="F28" s="9">
        <v>9679.7810067220362</v>
      </c>
      <c r="G28" s="9">
        <v>145158</v>
      </c>
      <c r="H28" s="9">
        <v>12466.205989502594</v>
      </c>
      <c r="I28" s="9">
        <v>229147</v>
      </c>
      <c r="J28" s="9">
        <v>18528.887142784431</v>
      </c>
      <c r="K28" s="9">
        <v>271323</v>
      </c>
      <c r="L28" s="9">
        <v>21645.554997628646</v>
      </c>
      <c r="M28" s="9">
        <v>500470</v>
      </c>
      <c r="N28" s="10">
        <v>39752.071596395996</v>
      </c>
      <c r="O28" s="11">
        <f t="shared" si="0"/>
        <v>22.441753124181925</v>
      </c>
      <c r="P28" s="11">
        <f t="shared" si="1"/>
        <v>77.558246875818071</v>
      </c>
      <c r="Q28" s="12">
        <f t="shared" si="2"/>
        <v>55.116493751636142</v>
      </c>
      <c r="R28" s="11">
        <f t="shared" si="3"/>
        <v>14.216201826774952</v>
      </c>
      <c r="S28" s="11">
        <f t="shared" si="4"/>
        <v>41.493717819720402</v>
      </c>
      <c r="T28" s="11">
        <f t="shared" si="5"/>
        <v>29.004335924231224</v>
      </c>
    </row>
    <row r="29" spans="1:20" x14ac:dyDescent="0.25">
      <c r="A29" s="48"/>
      <c r="B29" s="33">
        <v>2015</v>
      </c>
      <c r="C29" s="9">
        <v>34880</v>
      </c>
      <c r="D29" s="9">
        <v>1695.4867063193587</v>
      </c>
      <c r="E29" s="9">
        <v>108477</v>
      </c>
      <c r="F29" s="9">
        <v>4342.6744173346697</v>
      </c>
      <c r="G29" s="9">
        <v>143357</v>
      </c>
      <c r="H29" s="9">
        <v>5354.5451952500798</v>
      </c>
      <c r="I29" s="9">
        <v>274898</v>
      </c>
      <c r="J29" s="9">
        <v>7793.0324963036473</v>
      </c>
      <c r="K29" s="9">
        <v>319761</v>
      </c>
      <c r="L29" s="9">
        <v>7974.5977084694659</v>
      </c>
      <c r="M29" s="9">
        <v>594659</v>
      </c>
      <c r="N29" s="10">
        <v>14991.616044096558</v>
      </c>
      <c r="O29" s="11">
        <f t="shared" si="0"/>
        <v>24.330866298820428</v>
      </c>
      <c r="P29" s="11">
        <f t="shared" si="1"/>
        <v>75.669133701179575</v>
      </c>
      <c r="Q29" s="12">
        <f t="shared" si="2"/>
        <v>51.338267402359151</v>
      </c>
      <c r="R29" s="11">
        <f t="shared" si="3"/>
        <v>12.688342585249801</v>
      </c>
      <c r="S29" s="11">
        <f t="shared" si="4"/>
        <v>33.924399786090234</v>
      </c>
      <c r="T29" s="11">
        <f t="shared" si="5"/>
        <v>24.107429636144413</v>
      </c>
    </row>
    <row r="30" spans="1:20" x14ac:dyDescent="0.25">
      <c r="A30" s="48" t="s">
        <v>53</v>
      </c>
      <c r="B30" s="47">
        <v>2006</v>
      </c>
      <c r="C30" s="9">
        <v>63677</v>
      </c>
      <c r="D30" s="9">
        <v>4363.4009698345817</v>
      </c>
      <c r="E30" s="9">
        <v>242958</v>
      </c>
      <c r="F30" s="9">
        <v>12325.608501228526</v>
      </c>
      <c r="G30" s="9">
        <v>306635</v>
      </c>
      <c r="H30" s="9">
        <v>15396.052599700904</v>
      </c>
      <c r="I30" s="9">
        <v>513437</v>
      </c>
      <c r="J30" s="9">
        <v>23299.04882594907</v>
      </c>
      <c r="K30" s="9">
        <v>571649</v>
      </c>
      <c r="L30" s="9">
        <v>25686.498624046799</v>
      </c>
      <c r="M30" s="9">
        <v>1085086</v>
      </c>
      <c r="N30" s="10">
        <v>48390.230176283614</v>
      </c>
      <c r="O30" s="11">
        <f t="shared" si="0"/>
        <v>20.766383485251193</v>
      </c>
      <c r="P30" s="11">
        <f t="shared" si="1"/>
        <v>79.233616514748803</v>
      </c>
      <c r="Q30" s="12">
        <f t="shared" si="2"/>
        <v>58.467233029497606</v>
      </c>
      <c r="R30" s="11">
        <f t="shared" si="3"/>
        <v>12.402105808502309</v>
      </c>
      <c r="S30" s="11">
        <f t="shared" si="4"/>
        <v>42.501255140829421</v>
      </c>
      <c r="T30" s="11">
        <f t="shared" si="5"/>
        <v>28.259050434712087</v>
      </c>
    </row>
    <row r="31" spans="1:20" x14ac:dyDescent="0.25">
      <c r="A31" s="48"/>
      <c r="B31" s="47">
        <v>2009</v>
      </c>
      <c r="C31" s="9">
        <v>70985</v>
      </c>
      <c r="D31" s="9">
        <v>5341.9325925497633</v>
      </c>
      <c r="E31" s="9">
        <v>251238</v>
      </c>
      <c r="F31" s="9">
        <v>15612.5205409806</v>
      </c>
      <c r="G31" s="9">
        <v>322223</v>
      </c>
      <c r="H31" s="9">
        <v>19513.686614888076</v>
      </c>
      <c r="I31" s="9">
        <v>526044</v>
      </c>
      <c r="J31" s="9">
        <v>32308.493253202392</v>
      </c>
      <c r="K31" s="9">
        <v>624918</v>
      </c>
      <c r="L31" s="9">
        <v>38600.269496283436</v>
      </c>
      <c r="M31" s="9">
        <v>1150962</v>
      </c>
      <c r="N31" s="10">
        <v>70318.404567562888</v>
      </c>
      <c r="O31" s="11">
        <f t="shared" si="0"/>
        <v>22.029774410889353</v>
      </c>
      <c r="P31" s="11">
        <f t="shared" si="1"/>
        <v>77.97022558911064</v>
      </c>
      <c r="Q31" s="12">
        <f t="shared" si="2"/>
        <v>55.940451178221288</v>
      </c>
      <c r="R31" s="11">
        <f t="shared" si="3"/>
        <v>13.49411836272251</v>
      </c>
      <c r="S31" s="11">
        <f t="shared" si="4"/>
        <v>40.203354680134034</v>
      </c>
      <c r="T31" s="11">
        <f t="shared" si="5"/>
        <v>27.995972065107278</v>
      </c>
    </row>
    <row r="32" spans="1:20" x14ac:dyDescent="0.25">
      <c r="A32" s="48"/>
      <c r="B32" s="47">
        <v>2011</v>
      </c>
      <c r="C32" s="9">
        <v>77105</v>
      </c>
      <c r="D32" s="9">
        <v>6911.0154169429725</v>
      </c>
      <c r="E32" s="9">
        <v>255953</v>
      </c>
      <c r="F32" s="9">
        <v>17333.011606182259</v>
      </c>
      <c r="G32" s="9">
        <v>333058</v>
      </c>
      <c r="H32" s="9">
        <v>21960.381025857787</v>
      </c>
      <c r="I32" s="9">
        <v>549441</v>
      </c>
      <c r="J32" s="9">
        <v>33540.907781830276</v>
      </c>
      <c r="K32" s="9">
        <v>658157</v>
      </c>
      <c r="L32" s="9">
        <v>38004.451286467352</v>
      </c>
      <c r="M32" s="9">
        <v>1207598</v>
      </c>
      <c r="N32" s="10">
        <v>70460.49833445462</v>
      </c>
      <c r="O32" s="11">
        <f t="shared" si="0"/>
        <v>23.150622414114057</v>
      </c>
      <c r="P32" s="11">
        <f t="shared" si="1"/>
        <v>76.849377585885932</v>
      </c>
      <c r="Q32" s="12">
        <f t="shared" si="2"/>
        <v>53.698755171771879</v>
      </c>
      <c r="R32" s="11">
        <f t="shared" si="3"/>
        <v>14.033353899690775</v>
      </c>
      <c r="S32" s="11">
        <f t="shared" si="4"/>
        <v>38.88935314826098</v>
      </c>
      <c r="T32" s="11">
        <f t="shared" si="5"/>
        <v>27.580204670759638</v>
      </c>
    </row>
    <row r="33" spans="1:20" x14ac:dyDescent="0.25">
      <c r="A33" s="48"/>
      <c r="B33" s="47">
        <v>2013</v>
      </c>
      <c r="C33" s="9">
        <v>62802</v>
      </c>
      <c r="D33" s="9">
        <v>4306.9813287180959</v>
      </c>
      <c r="E33" s="9">
        <v>230417</v>
      </c>
      <c r="F33" s="9">
        <v>13916.721290254294</v>
      </c>
      <c r="G33" s="9">
        <v>293219</v>
      </c>
      <c r="H33" s="9">
        <v>16477.070936926277</v>
      </c>
      <c r="I33" s="9">
        <v>549424</v>
      </c>
      <c r="J33" s="9">
        <v>30759.481624189782</v>
      </c>
      <c r="K33" s="9">
        <v>674677</v>
      </c>
      <c r="L33" s="9">
        <v>40214.047606638567</v>
      </c>
      <c r="M33" s="9">
        <v>1224101</v>
      </c>
      <c r="N33" s="10">
        <v>70425.448166432398</v>
      </c>
      <c r="O33" s="11">
        <f t="shared" si="0"/>
        <v>21.418120926679375</v>
      </c>
      <c r="P33" s="11">
        <f t="shared" si="1"/>
        <v>78.581879073320621</v>
      </c>
      <c r="Q33" s="12">
        <f t="shared" si="2"/>
        <v>57.163758146641243</v>
      </c>
      <c r="R33" s="11">
        <f t="shared" si="3"/>
        <v>11.430516322548707</v>
      </c>
      <c r="S33" s="11">
        <f t="shared" si="4"/>
        <v>34.152194309276886</v>
      </c>
      <c r="T33" s="11">
        <f t="shared" si="5"/>
        <v>23.953824071706499</v>
      </c>
    </row>
    <row r="34" spans="1:20" x14ac:dyDescent="0.25">
      <c r="A34" s="48"/>
      <c r="B34" s="33">
        <v>2015</v>
      </c>
      <c r="C34" s="9">
        <v>71867</v>
      </c>
      <c r="D34" s="9">
        <v>3183.9434048973035</v>
      </c>
      <c r="E34" s="9">
        <v>236441</v>
      </c>
      <c r="F34" s="9">
        <v>6792.4269978878201</v>
      </c>
      <c r="G34" s="9">
        <v>308308</v>
      </c>
      <c r="H34" s="9">
        <v>8445.5876624225148</v>
      </c>
      <c r="I34" s="9">
        <v>682480</v>
      </c>
      <c r="J34" s="9">
        <v>15902.388435453406</v>
      </c>
      <c r="K34" s="9">
        <v>789981</v>
      </c>
      <c r="L34" s="9">
        <v>18498.572879746418</v>
      </c>
      <c r="M34" s="9">
        <v>1472461</v>
      </c>
      <c r="N34" s="10">
        <v>33011.125561351415</v>
      </c>
      <c r="O34" s="11">
        <f t="shared" si="0"/>
        <v>23.310131427014543</v>
      </c>
      <c r="P34" s="11">
        <f t="shared" si="1"/>
        <v>76.689868572985461</v>
      </c>
      <c r="Q34" s="12">
        <f t="shared" si="2"/>
        <v>53.379737145970921</v>
      </c>
      <c r="R34" s="11">
        <f t="shared" si="3"/>
        <v>10.530271949361152</v>
      </c>
      <c r="S34" s="11">
        <f t="shared" si="4"/>
        <v>29.929960340818322</v>
      </c>
      <c r="T34" s="11">
        <f t="shared" si="5"/>
        <v>20.938279519797128</v>
      </c>
    </row>
    <row r="35" spans="1:20" ht="12.75" customHeight="1" x14ac:dyDescent="0.25">
      <c r="A35" s="48" t="s">
        <v>54</v>
      </c>
      <c r="B35" s="47">
        <v>2006</v>
      </c>
      <c r="C35" s="9">
        <v>29327</v>
      </c>
      <c r="D35" s="9">
        <v>1868.3564464243891</v>
      </c>
      <c r="E35" s="9">
        <v>139029</v>
      </c>
      <c r="F35" s="9">
        <v>7068.6001962843948</v>
      </c>
      <c r="G35" s="9">
        <v>168356</v>
      </c>
      <c r="H35" s="9">
        <v>8390.7220177567833</v>
      </c>
      <c r="I35" s="9">
        <v>280437</v>
      </c>
      <c r="J35" s="9">
        <v>13625.509776498588</v>
      </c>
      <c r="K35" s="9">
        <v>294814</v>
      </c>
      <c r="L35" s="9">
        <v>14350.94060170637</v>
      </c>
      <c r="M35" s="9">
        <v>575251</v>
      </c>
      <c r="N35" s="10">
        <v>27676.553436243619</v>
      </c>
      <c r="O35" s="11">
        <f t="shared" si="0"/>
        <v>17.419634583858016</v>
      </c>
      <c r="P35" s="11">
        <f t="shared" si="1"/>
        <v>82.580365416141987</v>
      </c>
      <c r="Q35" s="12">
        <f t="shared" si="2"/>
        <v>65.160730832283974</v>
      </c>
      <c r="R35" s="11">
        <f t="shared" si="3"/>
        <v>10.457607234423417</v>
      </c>
      <c r="S35" s="11">
        <f t="shared" si="4"/>
        <v>47.158208226203641</v>
      </c>
      <c r="T35" s="11">
        <f t="shared" si="5"/>
        <v>29.266528871744679</v>
      </c>
    </row>
    <row r="36" spans="1:20" x14ac:dyDescent="0.25">
      <c r="A36" s="48"/>
      <c r="B36" s="47">
        <v>2009</v>
      </c>
      <c r="C36" s="9">
        <v>38984</v>
      </c>
      <c r="D36" s="9">
        <v>4006.2547450338807</v>
      </c>
      <c r="E36" s="9">
        <v>144168</v>
      </c>
      <c r="F36" s="9">
        <v>9814.2690076956969</v>
      </c>
      <c r="G36" s="9">
        <v>183152</v>
      </c>
      <c r="H36" s="9">
        <v>13061.23434437717</v>
      </c>
      <c r="I36" s="9">
        <v>292719</v>
      </c>
      <c r="J36" s="9">
        <v>19958.598478995704</v>
      </c>
      <c r="K36" s="9">
        <v>314362</v>
      </c>
      <c r="L36" s="9">
        <v>21906.25550957564</v>
      </c>
      <c r="M36" s="9">
        <v>607081</v>
      </c>
      <c r="N36" s="10">
        <v>41541.013974487963</v>
      </c>
      <c r="O36" s="11">
        <f t="shared" si="0"/>
        <v>21.285052852275705</v>
      </c>
      <c r="P36" s="11">
        <f t="shared" si="1"/>
        <v>78.714947147724288</v>
      </c>
      <c r="Q36" s="12">
        <f t="shared" si="2"/>
        <v>57.429894295448584</v>
      </c>
      <c r="R36" s="11">
        <f t="shared" si="3"/>
        <v>13.317891903156271</v>
      </c>
      <c r="S36" s="11">
        <f t="shared" si="4"/>
        <v>45.86050476838804</v>
      </c>
      <c r="T36" s="11">
        <f t="shared" si="5"/>
        <v>30.169285482497394</v>
      </c>
    </row>
    <row r="37" spans="1:20" x14ac:dyDescent="0.25">
      <c r="A37" s="48"/>
      <c r="B37" s="47">
        <v>2011</v>
      </c>
      <c r="C37" s="9">
        <v>32171</v>
      </c>
      <c r="D37" s="9">
        <v>5166.4566320351187</v>
      </c>
      <c r="E37" s="9">
        <v>113039</v>
      </c>
      <c r="F37" s="9">
        <v>10650.292800049436</v>
      </c>
      <c r="G37" s="9">
        <v>145210</v>
      </c>
      <c r="H37" s="9">
        <v>14283.745775403759</v>
      </c>
      <c r="I37" s="9">
        <v>289296</v>
      </c>
      <c r="J37" s="9">
        <v>34774.025898913722</v>
      </c>
      <c r="K37" s="9">
        <v>323233</v>
      </c>
      <c r="L37" s="9">
        <v>44622.419058447791</v>
      </c>
      <c r="M37" s="9">
        <v>612529</v>
      </c>
      <c r="N37" s="9">
        <v>78553.589950832451</v>
      </c>
      <c r="O37" s="11">
        <f t="shared" si="0"/>
        <v>22.154810274774466</v>
      </c>
      <c r="P37" s="11">
        <f t="shared" si="1"/>
        <v>77.845189725225538</v>
      </c>
      <c r="Q37" s="12">
        <f t="shared" si="2"/>
        <v>55.690379450451076</v>
      </c>
      <c r="R37" s="11">
        <f t="shared" si="3"/>
        <v>11.120444112604391</v>
      </c>
      <c r="S37" s="11">
        <f t="shared" si="4"/>
        <v>34.971367403699496</v>
      </c>
      <c r="T37" s="11">
        <f t="shared" si="5"/>
        <v>23.706632665555428</v>
      </c>
    </row>
    <row r="38" spans="1:20" x14ac:dyDescent="0.25">
      <c r="A38" s="48"/>
      <c r="B38" s="47">
        <v>2013</v>
      </c>
      <c r="C38" s="9">
        <v>30155</v>
      </c>
      <c r="D38" s="9">
        <v>2041.1070177902034</v>
      </c>
      <c r="E38" s="9">
        <v>118728</v>
      </c>
      <c r="F38" s="9">
        <v>6344.1008233611574</v>
      </c>
      <c r="G38" s="9">
        <v>148883</v>
      </c>
      <c r="H38" s="9">
        <v>7687.4435944244142</v>
      </c>
      <c r="I38" s="9">
        <v>285429</v>
      </c>
      <c r="J38" s="9">
        <v>16679.14237382817</v>
      </c>
      <c r="K38" s="9">
        <v>324095</v>
      </c>
      <c r="L38" s="9">
        <v>19633.057671199229</v>
      </c>
      <c r="M38" s="9">
        <v>609524</v>
      </c>
      <c r="N38" s="9">
        <v>35575.550139112718</v>
      </c>
      <c r="O38" s="11">
        <f t="shared" si="0"/>
        <v>20.25415930630092</v>
      </c>
      <c r="P38" s="11">
        <f t="shared" si="1"/>
        <v>79.74584069369908</v>
      </c>
      <c r="Q38" s="12">
        <f t="shared" si="2"/>
        <v>59.49168138739816</v>
      </c>
      <c r="R38" s="11">
        <f t="shared" si="3"/>
        <v>10.564798951753325</v>
      </c>
      <c r="S38" s="11">
        <f t="shared" si="4"/>
        <v>36.633703080886775</v>
      </c>
      <c r="T38" s="11">
        <f t="shared" si="5"/>
        <v>24.426109554340762</v>
      </c>
    </row>
    <row r="39" spans="1:20" x14ac:dyDescent="0.25">
      <c r="A39" s="48"/>
      <c r="B39" s="33">
        <v>2015</v>
      </c>
      <c r="C39" s="9">
        <v>32963</v>
      </c>
      <c r="D39" s="9">
        <v>1786.7321410705347</v>
      </c>
      <c r="E39" s="9">
        <v>121749</v>
      </c>
      <c r="F39" s="9">
        <v>4539.7846398362908</v>
      </c>
      <c r="G39" s="9">
        <v>154712</v>
      </c>
      <c r="H39" s="9">
        <v>5914.8610176078428</v>
      </c>
      <c r="I39" s="9">
        <v>342242</v>
      </c>
      <c r="J39" s="9">
        <v>10600.83051899462</v>
      </c>
      <c r="K39" s="9">
        <v>383752</v>
      </c>
      <c r="L39" s="9">
        <v>11775.31017765809</v>
      </c>
      <c r="M39" s="9">
        <v>725994</v>
      </c>
      <c r="N39" s="9">
        <v>21835.835385285885</v>
      </c>
      <c r="O39" s="11">
        <f t="shared" si="0"/>
        <v>21.306039609080095</v>
      </c>
      <c r="P39" s="11">
        <f t="shared" si="1"/>
        <v>78.693960390919898</v>
      </c>
      <c r="Q39" s="12">
        <f t="shared" si="2"/>
        <v>57.387920781839803</v>
      </c>
      <c r="R39" s="11">
        <f t="shared" si="3"/>
        <v>9.6314888295416701</v>
      </c>
      <c r="S39" s="11">
        <f t="shared" si="4"/>
        <v>31.725958431487001</v>
      </c>
      <c r="T39" s="11">
        <f t="shared" si="5"/>
        <v>21.310368956217268</v>
      </c>
    </row>
    <row r="40" spans="1:20" x14ac:dyDescent="0.25">
      <c r="A40" s="48" t="s">
        <v>55</v>
      </c>
      <c r="B40" s="47">
        <v>2006</v>
      </c>
      <c r="C40" s="9">
        <v>38572</v>
      </c>
      <c r="D40" s="9">
        <v>3227.9071115392735</v>
      </c>
      <c r="E40" s="9">
        <v>152459</v>
      </c>
      <c r="F40" s="9">
        <v>8263.5447852273664</v>
      </c>
      <c r="G40" s="9">
        <v>191031</v>
      </c>
      <c r="H40" s="9">
        <v>10392.014663350887</v>
      </c>
      <c r="I40" s="9">
        <v>313669</v>
      </c>
      <c r="J40" s="9">
        <v>16004.63133559111</v>
      </c>
      <c r="K40" s="9">
        <v>339592</v>
      </c>
      <c r="L40" s="9">
        <v>17105.788677137858</v>
      </c>
      <c r="M40" s="9">
        <v>653261</v>
      </c>
      <c r="N40" s="9">
        <v>32615.387686941893</v>
      </c>
      <c r="O40" s="11">
        <f t="shared" si="0"/>
        <v>20.191487245525597</v>
      </c>
      <c r="P40" s="11">
        <f t="shared" si="1"/>
        <v>79.808512754474407</v>
      </c>
      <c r="Q40" s="12">
        <f t="shared" si="2"/>
        <v>59.617025508948814</v>
      </c>
      <c r="R40" s="11">
        <f t="shared" si="3"/>
        <v>12.297039235627365</v>
      </c>
      <c r="S40" s="11">
        <f t="shared" si="4"/>
        <v>44.894756060213432</v>
      </c>
      <c r="T40" s="11">
        <f t="shared" si="5"/>
        <v>29.242676357535501</v>
      </c>
    </row>
    <row r="41" spans="1:20" x14ac:dyDescent="0.25">
      <c r="A41" s="48"/>
      <c r="B41" s="47">
        <v>2009</v>
      </c>
      <c r="C41" s="9">
        <v>57923</v>
      </c>
      <c r="D41" s="9">
        <v>5640.0931267913811</v>
      </c>
      <c r="E41" s="9">
        <v>174851</v>
      </c>
      <c r="F41" s="9">
        <v>12520.992896644928</v>
      </c>
      <c r="G41" s="9">
        <v>232774</v>
      </c>
      <c r="H41" s="9">
        <v>17170.634635581489</v>
      </c>
      <c r="I41" s="9">
        <v>328048</v>
      </c>
      <c r="J41" s="9">
        <v>24564.422893612085</v>
      </c>
      <c r="K41" s="9">
        <v>358815</v>
      </c>
      <c r="L41" s="9">
        <v>26957.202409351412</v>
      </c>
      <c r="M41" s="9">
        <v>686863</v>
      </c>
      <c r="N41" s="9">
        <v>51062.42376473498</v>
      </c>
      <c r="O41" s="11">
        <f t="shared" si="0"/>
        <v>24.883792863464134</v>
      </c>
      <c r="P41" s="11">
        <f t="shared" si="1"/>
        <v>75.116207136535863</v>
      </c>
      <c r="Q41" s="12">
        <f t="shared" si="2"/>
        <v>50.232414273071726</v>
      </c>
      <c r="R41" s="11">
        <f t="shared" si="3"/>
        <v>17.656867287713993</v>
      </c>
      <c r="S41" s="11">
        <f t="shared" si="4"/>
        <v>48.730125552164765</v>
      </c>
      <c r="T41" s="11">
        <f t="shared" si="5"/>
        <v>33.889436466951928</v>
      </c>
    </row>
    <row r="42" spans="1:20" x14ac:dyDescent="0.25">
      <c r="A42" s="48"/>
      <c r="B42" s="47">
        <v>2011</v>
      </c>
      <c r="C42" s="9">
        <v>41780</v>
      </c>
      <c r="D42" s="9">
        <v>4175.8868170945043</v>
      </c>
      <c r="E42" s="9">
        <v>134761</v>
      </c>
      <c r="F42" s="9">
        <v>10298.262195191433</v>
      </c>
      <c r="G42" s="9">
        <v>176541</v>
      </c>
      <c r="H42" s="9">
        <v>13853.421290235252</v>
      </c>
      <c r="I42" s="9">
        <v>327378</v>
      </c>
      <c r="J42" s="9">
        <v>23644.707972690674</v>
      </c>
      <c r="K42" s="9">
        <v>365973</v>
      </c>
      <c r="L42" s="9">
        <v>28070.648745811515</v>
      </c>
      <c r="M42" s="9">
        <v>693351</v>
      </c>
      <c r="N42" s="9">
        <v>51434.619899749072</v>
      </c>
      <c r="O42" s="11">
        <f t="shared" si="0"/>
        <v>23.66589064296679</v>
      </c>
      <c r="P42" s="11">
        <f t="shared" si="1"/>
        <v>76.334109357033213</v>
      </c>
      <c r="Q42" s="12">
        <f t="shared" si="2"/>
        <v>52.668218714066427</v>
      </c>
      <c r="R42" s="11">
        <f t="shared" si="3"/>
        <v>12.762005999181374</v>
      </c>
      <c r="S42" s="11">
        <f t="shared" si="4"/>
        <v>36.822661781060347</v>
      </c>
      <c r="T42" s="11">
        <f t="shared" si="5"/>
        <v>25.46199543953928</v>
      </c>
    </row>
    <row r="43" spans="1:20" x14ac:dyDescent="0.25">
      <c r="A43" s="48"/>
      <c r="B43" s="47">
        <v>2013</v>
      </c>
      <c r="C43" s="9">
        <v>43830</v>
      </c>
      <c r="D43" s="9">
        <v>4073.8668873342444</v>
      </c>
      <c r="E43" s="9">
        <v>145288</v>
      </c>
      <c r="F43" s="9">
        <v>11913.702615119051</v>
      </c>
      <c r="G43" s="9">
        <v>189118</v>
      </c>
      <c r="H43" s="9">
        <v>15153.652306412625</v>
      </c>
      <c r="I43" s="9">
        <v>339849</v>
      </c>
      <c r="J43" s="9">
        <v>24444.029712974952</v>
      </c>
      <c r="K43" s="9">
        <v>388004</v>
      </c>
      <c r="L43" s="9">
        <v>29787.13667514074</v>
      </c>
      <c r="M43" s="9">
        <v>727853</v>
      </c>
      <c r="N43" s="9">
        <v>53781.651029266061</v>
      </c>
      <c r="O43" s="11">
        <f t="shared" si="0"/>
        <v>23.176006514451295</v>
      </c>
      <c r="P43" s="11">
        <f t="shared" si="1"/>
        <v>76.823993485548698</v>
      </c>
      <c r="Q43" s="12">
        <f t="shared" si="2"/>
        <v>53.647986971097403</v>
      </c>
      <c r="R43" s="11">
        <f t="shared" si="3"/>
        <v>12.896904213341809</v>
      </c>
      <c r="S43" s="11">
        <f t="shared" si="4"/>
        <v>37.444974794074284</v>
      </c>
      <c r="T43" s="11">
        <f t="shared" si="5"/>
        <v>25.982993818806822</v>
      </c>
    </row>
    <row r="44" spans="1:20" x14ac:dyDescent="0.25">
      <c r="A44" s="48"/>
      <c r="B44" s="33">
        <v>2015</v>
      </c>
      <c r="C44" s="9">
        <v>41102</v>
      </c>
      <c r="D44" s="9">
        <v>2063.6424128456065</v>
      </c>
      <c r="E44" s="9">
        <v>138864</v>
      </c>
      <c r="F44" s="9">
        <v>5701.3448852420943</v>
      </c>
      <c r="G44" s="9">
        <v>179966</v>
      </c>
      <c r="H44" s="9">
        <v>6865.9354844526952</v>
      </c>
      <c r="I44" s="9">
        <v>390164</v>
      </c>
      <c r="J44" s="9">
        <v>11485.238715474248</v>
      </c>
      <c r="K44" s="9">
        <v>433074</v>
      </c>
      <c r="L44" s="9">
        <v>12373.878699175322</v>
      </c>
      <c r="M44" s="9">
        <v>823238</v>
      </c>
      <c r="N44" s="9">
        <v>23260.05627306586</v>
      </c>
      <c r="O44" s="11">
        <f t="shared" si="0"/>
        <v>22.838758432148296</v>
      </c>
      <c r="P44" s="11">
        <f t="shared" si="1"/>
        <v>77.161241567851704</v>
      </c>
      <c r="Q44" s="12">
        <f t="shared" si="2"/>
        <v>54.322483135703408</v>
      </c>
      <c r="R44" s="11">
        <f t="shared" si="3"/>
        <v>10.534544447975723</v>
      </c>
      <c r="S44" s="11">
        <f t="shared" si="4"/>
        <v>32.064727967968523</v>
      </c>
      <c r="T44" s="11">
        <f t="shared" si="5"/>
        <v>21.860749868203364</v>
      </c>
    </row>
    <row r="45" spans="1:20" x14ac:dyDescent="0.25">
      <c r="A45" s="48" t="s">
        <v>56</v>
      </c>
      <c r="B45" s="47">
        <v>2006</v>
      </c>
      <c r="C45" s="9">
        <v>97033</v>
      </c>
      <c r="D45" s="9">
        <v>4777.9237023823616</v>
      </c>
      <c r="E45" s="9">
        <v>332230</v>
      </c>
      <c r="F45" s="9">
        <v>13606.784342764195</v>
      </c>
      <c r="G45" s="9">
        <v>429263</v>
      </c>
      <c r="H45" s="9">
        <v>17175.240509201496</v>
      </c>
      <c r="I45" s="9">
        <v>605939</v>
      </c>
      <c r="J45" s="9">
        <v>23236.24866004895</v>
      </c>
      <c r="K45" s="9">
        <v>688375</v>
      </c>
      <c r="L45" s="9">
        <v>26190.377477310769</v>
      </c>
      <c r="M45" s="9">
        <v>1294314</v>
      </c>
      <c r="N45" s="9">
        <v>48792.696560700861</v>
      </c>
      <c r="O45" s="11">
        <f t="shared" si="0"/>
        <v>22.604557113005313</v>
      </c>
      <c r="P45" s="11">
        <f t="shared" si="1"/>
        <v>77.395442886994687</v>
      </c>
      <c r="Q45" s="12">
        <f t="shared" si="2"/>
        <v>54.790885773989373</v>
      </c>
      <c r="R45" s="11">
        <f t="shared" si="3"/>
        <v>16.013658140505893</v>
      </c>
      <c r="S45" s="11">
        <f t="shared" si="4"/>
        <v>48.262938078808787</v>
      </c>
      <c r="T45" s="11">
        <f t="shared" si="5"/>
        <v>33.165290648173475</v>
      </c>
    </row>
    <row r="46" spans="1:20" x14ac:dyDescent="0.25">
      <c r="A46" s="48"/>
      <c r="B46" s="47">
        <v>2009</v>
      </c>
      <c r="C46" s="9">
        <v>116257</v>
      </c>
      <c r="D46" s="9">
        <v>6747.3740432516015</v>
      </c>
      <c r="E46" s="9">
        <v>349540</v>
      </c>
      <c r="F46" s="9">
        <v>16465.726685871312</v>
      </c>
      <c r="G46" s="9">
        <v>465797</v>
      </c>
      <c r="H46" s="9">
        <v>21963.76432912684</v>
      </c>
      <c r="I46" s="9">
        <v>626282</v>
      </c>
      <c r="J46" s="9">
        <v>28392.922610517377</v>
      </c>
      <c r="K46" s="9">
        <v>709702</v>
      </c>
      <c r="L46" s="9">
        <v>31661.481105161249</v>
      </c>
      <c r="M46" s="9">
        <v>1335984</v>
      </c>
      <c r="N46" s="9">
        <v>59438.929784352644</v>
      </c>
      <c r="O46" s="11">
        <f t="shared" si="0"/>
        <v>24.958726655603193</v>
      </c>
      <c r="P46" s="11">
        <f t="shared" si="1"/>
        <v>75.041273344396814</v>
      </c>
      <c r="Q46" s="12">
        <f t="shared" si="2"/>
        <v>50.08254668879362</v>
      </c>
      <c r="R46" s="11">
        <f t="shared" si="3"/>
        <v>18.563043485203153</v>
      </c>
      <c r="S46" s="11">
        <f t="shared" si="4"/>
        <v>49.251657738036528</v>
      </c>
      <c r="T46" s="11">
        <f t="shared" si="5"/>
        <v>34.865462460628272</v>
      </c>
    </row>
    <row r="47" spans="1:20" x14ac:dyDescent="0.25">
      <c r="A47" s="48"/>
      <c r="B47" s="47">
        <v>2011</v>
      </c>
      <c r="C47" s="9">
        <v>113633</v>
      </c>
      <c r="D47" s="9">
        <v>14147.631137876362</v>
      </c>
      <c r="E47" s="9">
        <v>347873</v>
      </c>
      <c r="F47" s="9">
        <v>43930.490623692553</v>
      </c>
      <c r="G47" s="9">
        <v>461506</v>
      </c>
      <c r="H47" s="9">
        <v>56097.009077282361</v>
      </c>
      <c r="I47" s="9">
        <v>659773</v>
      </c>
      <c r="J47" s="9">
        <v>64568.204188939955</v>
      </c>
      <c r="K47" s="9">
        <v>737380</v>
      </c>
      <c r="L47" s="9">
        <v>66059.157176003326</v>
      </c>
      <c r="M47" s="9">
        <v>1397153</v>
      </c>
      <c r="N47" s="9">
        <v>130101.47637093703</v>
      </c>
      <c r="O47" s="11">
        <f t="shared" si="0"/>
        <v>24.62221509579507</v>
      </c>
      <c r="P47" s="11">
        <f t="shared" si="1"/>
        <v>75.37778490420493</v>
      </c>
      <c r="Q47" s="12">
        <f t="shared" si="2"/>
        <v>50.755569808409859</v>
      </c>
      <c r="R47" s="11">
        <f t="shared" si="3"/>
        <v>17.223044895744447</v>
      </c>
      <c r="S47" s="11">
        <f t="shared" si="4"/>
        <v>47.176896579782472</v>
      </c>
      <c r="T47" s="11">
        <f t="shared" si="5"/>
        <v>33.031886987323503</v>
      </c>
    </row>
    <row r="48" spans="1:20" x14ac:dyDescent="0.25">
      <c r="A48" s="48"/>
      <c r="B48" s="47">
        <v>2013</v>
      </c>
      <c r="C48" s="9">
        <v>100011</v>
      </c>
      <c r="D48" s="9">
        <v>5446.9443115132308</v>
      </c>
      <c r="E48" s="9">
        <v>323583</v>
      </c>
      <c r="F48" s="9">
        <v>17349.125271518573</v>
      </c>
      <c r="G48" s="9">
        <v>423594</v>
      </c>
      <c r="H48" s="9">
        <v>20755.55118575419</v>
      </c>
      <c r="I48" s="9">
        <v>640402</v>
      </c>
      <c r="J48" s="9">
        <v>29070.438059190634</v>
      </c>
      <c r="K48" s="9">
        <v>756581</v>
      </c>
      <c r="L48" s="9">
        <v>34942.403316783704</v>
      </c>
      <c r="M48" s="9">
        <v>1396983</v>
      </c>
      <c r="N48" s="9">
        <v>63220.800944657611</v>
      </c>
      <c r="O48" s="11">
        <f t="shared" si="0"/>
        <v>23.610107791895068</v>
      </c>
      <c r="P48" s="11">
        <f t="shared" si="1"/>
        <v>76.389892208104925</v>
      </c>
      <c r="Q48" s="12">
        <f t="shared" si="2"/>
        <v>52.779784416209857</v>
      </c>
      <c r="R48" s="11">
        <f t="shared" si="3"/>
        <v>15.616909378796443</v>
      </c>
      <c r="S48" s="11">
        <f t="shared" si="4"/>
        <v>42.769115269878569</v>
      </c>
      <c r="T48" s="11">
        <f t="shared" si="5"/>
        <v>30.322058321396895</v>
      </c>
    </row>
    <row r="49" spans="1:20" x14ac:dyDescent="0.25">
      <c r="A49" s="48"/>
      <c r="B49" s="33">
        <v>2015</v>
      </c>
      <c r="C49" s="9">
        <v>108503</v>
      </c>
      <c r="D49" s="9">
        <v>3688.6927535847112</v>
      </c>
      <c r="E49" s="9">
        <v>311832</v>
      </c>
      <c r="F49" s="9">
        <v>7286.158571350531</v>
      </c>
      <c r="G49" s="9">
        <v>420335</v>
      </c>
      <c r="H49" s="9">
        <v>9131.6963625524804</v>
      </c>
      <c r="I49" s="9">
        <v>767377</v>
      </c>
      <c r="J49" s="9">
        <v>16603.006027239946</v>
      </c>
      <c r="K49" s="9">
        <v>908117</v>
      </c>
      <c r="L49" s="9">
        <v>22704.428633196931</v>
      </c>
      <c r="M49" s="9">
        <v>1675494</v>
      </c>
      <c r="N49" s="9">
        <v>38340.520013201167</v>
      </c>
      <c r="O49" s="11">
        <f t="shared" si="0"/>
        <v>25.813458313012237</v>
      </c>
      <c r="P49" s="11">
        <f t="shared" si="1"/>
        <v>74.186541686987766</v>
      </c>
      <c r="Q49" s="12">
        <f t="shared" si="2"/>
        <v>48.373083373975533</v>
      </c>
      <c r="R49" s="11">
        <f t="shared" si="3"/>
        <v>14.139464695970821</v>
      </c>
      <c r="S49" s="11">
        <f t="shared" si="4"/>
        <v>34.338306627890461</v>
      </c>
      <c r="T49" s="11">
        <f t="shared" si="5"/>
        <v>25.087228005591189</v>
      </c>
    </row>
    <row r="50" spans="1:20" x14ac:dyDescent="0.25">
      <c r="A50" s="48" t="s">
        <v>57</v>
      </c>
      <c r="B50" s="47">
        <v>2006</v>
      </c>
      <c r="C50" s="9">
        <v>43248</v>
      </c>
      <c r="D50" s="9">
        <v>3053.66521827001</v>
      </c>
      <c r="E50" s="9">
        <v>152186</v>
      </c>
      <c r="F50" s="9">
        <v>8346.8313260691648</v>
      </c>
      <c r="G50" s="9">
        <v>195434</v>
      </c>
      <c r="H50" s="9">
        <v>10618.349454145276</v>
      </c>
      <c r="I50" s="9">
        <v>289751</v>
      </c>
      <c r="J50" s="9">
        <v>15786.627510950515</v>
      </c>
      <c r="K50" s="9">
        <v>311080</v>
      </c>
      <c r="L50" s="9">
        <v>16302.393407099778</v>
      </c>
      <c r="M50" s="9">
        <v>600831</v>
      </c>
      <c r="N50" s="9">
        <v>31570.150375547597</v>
      </c>
      <c r="O50" s="11">
        <f t="shared" si="0"/>
        <v>22.129209861129588</v>
      </c>
      <c r="P50" s="11">
        <f t="shared" si="1"/>
        <v>77.870790138870419</v>
      </c>
      <c r="Q50" s="12">
        <f t="shared" si="2"/>
        <v>55.74158027774083</v>
      </c>
      <c r="R50" s="11">
        <f t="shared" si="3"/>
        <v>14.925919151271264</v>
      </c>
      <c r="S50" s="11">
        <f t="shared" si="4"/>
        <v>48.921820753503923</v>
      </c>
      <c r="T50" s="11">
        <f t="shared" si="5"/>
        <v>32.527283046314189</v>
      </c>
    </row>
    <row r="51" spans="1:20" x14ac:dyDescent="0.25">
      <c r="A51" s="48"/>
      <c r="B51" s="47">
        <v>2009</v>
      </c>
      <c r="C51" s="9">
        <v>61724</v>
      </c>
      <c r="D51" s="9">
        <v>4486.4972607542513</v>
      </c>
      <c r="E51" s="9">
        <v>171538</v>
      </c>
      <c r="F51" s="9">
        <v>12213.018713911071</v>
      </c>
      <c r="G51" s="9">
        <v>233262</v>
      </c>
      <c r="H51" s="9">
        <v>16183.93162903701</v>
      </c>
      <c r="I51" s="9">
        <v>295519</v>
      </c>
      <c r="J51" s="9">
        <v>20471.450172976365</v>
      </c>
      <c r="K51" s="9">
        <v>323368</v>
      </c>
      <c r="L51" s="9">
        <v>22492.906867095448</v>
      </c>
      <c r="M51" s="9">
        <v>618887</v>
      </c>
      <c r="N51" s="9">
        <v>42733.627140138997</v>
      </c>
      <c r="O51" s="11">
        <f t="shared" si="0"/>
        <v>26.461232433915509</v>
      </c>
      <c r="P51" s="11">
        <f t="shared" si="1"/>
        <v>73.538767566084488</v>
      </c>
      <c r="Q51" s="12">
        <f t="shared" si="2"/>
        <v>47.077535132168975</v>
      </c>
      <c r="R51" s="11">
        <f t="shared" si="3"/>
        <v>20.886643498387585</v>
      </c>
      <c r="S51" s="11">
        <f t="shared" si="4"/>
        <v>53.047302144924672</v>
      </c>
      <c r="T51" s="11">
        <f t="shared" si="5"/>
        <v>37.690563867071049</v>
      </c>
    </row>
    <row r="52" spans="1:20" x14ac:dyDescent="0.25">
      <c r="A52" s="48"/>
      <c r="B52" s="47">
        <v>2011</v>
      </c>
      <c r="C52" s="9">
        <v>46219</v>
      </c>
      <c r="D52" s="9">
        <v>3739.5736428620403</v>
      </c>
      <c r="E52" s="9">
        <v>153041</v>
      </c>
      <c r="F52" s="9">
        <v>17931.604362719896</v>
      </c>
      <c r="G52" s="9">
        <v>199260</v>
      </c>
      <c r="H52" s="9">
        <v>20312.614742505302</v>
      </c>
      <c r="I52" s="9">
        <v>298788</v>
      </c>
      <c r="J52" s="9">
        <v>31632.589226135697</v>
      </c>
      <c r="K52" s="9">
        <v>352563</v>
      </c>
      <c r="L52" s="9">
        <v>38148.533747564077</v>
      </c>
      <c r="M52" s="9">
        <v>651351</v>
      </c>
      <c r="N52" s="9">
        <v>69470.600255402926</v>
      </c>
      <c r="O52" s="11">
        <f t="shared" si="0"/>
        <v>23.195322693967679</v>
      </c>
      <c r="P52" s="11">
        <f t="shared" si="1"/>
        <v>76.804677306032318</v>
      </c>
      <c r="Q52" s="12">
        <f t="shared" si="2"/>
        <v>53.609354612064635</v>
      </c>
      <c r="R52" s="11">
        <f t="shared" si="3"/>
        <v>15.468827396013227</v>
      </c>
      <c r="S52" s="11">
        <f t="shared" si="4"/>
        <v>43.408128476329054</v>
      </c>
      <c r="T52" s="11">
        <f t="shared" si="5"/>
        <v>30.59180073416637</v>
      </c>
    </row>
    <row r="53" spans="1:20" x14ac:dyDescent="0.25">
      <c r="A53" s="48"/>
      <c r="B53" s="47">
        <v>2013</v>
      </c>
      <c r="C53" s="9">
        <v>45184</v>
      </c>
      <c r="D53" s="9">
        <v>2918.4679468530549</v>
      </c>
      <c r="E53" s="9">
        <v>146233</v>
      </c>
      <c r="F53" s="9">
        <v>7088.3419214160322</v>
      </c>
      <c r="G53" s="9">
        <v>191417</v>
      </c>
      <c r="H53" s="9">
        <v>9229.4822198570982</v>
      </c>
      <c r="I53" s="9">
        <v>302754</v>
      </c>
      <c r="J53" s="9">
        <v>14803.687933268711</v>
      </c>
      <c r="K53" s="9">
        <v>352581</v>
      </c>
      <c r="L53" s="9">
        <v>18076.387698558949</v>
      </c>
      <c r="M53" s="9">
        <v>655335</v>
      </c>
      <c r="N53" s="9">
        <v>32482.894432753474</v>
      </c>
      <c r="O53" s="11">
        <f t="shared" si="0"/>
        <v>23.605008959496807</v>
      </c>
      <c r="P53" s="11">
        <f t="shared" si="1"/>
        <v>76.394991040503186</v>
      </c>
      <c r="Q53" s="12">
        <f t="shared" si="2"/>
        <v>52.789982081006379</v>
      </c>
      <c r="R53" s="11">
        <f t="shared" si="3"/>
        <v>14.924328002272471</v>
      </c>
      <c r="S53" s="11">
        <f t="shared" si="4"/>
        <v>41.475008579588803</v>
      </c>
      <c r="T53" s="11">
        <f t="shared" si="5"/>
        <v>29.209030495853266</v>
      </c>
    </row>
    <row r="54" spans="1:20" x14ac:dyDescent="0.25">
      <c r="A54" s="48"/>
      <c r="B54" s="33">
        <v>2015</v>
      </c>
      <c r="C54" s="9">
        <v>46175</v>
      </c>
      <c r="D54" s="9">
        <v>2066.6359298789584</v>
      </c>
      <c r="E54" s="9">
        <v>147220</v>
      </c>
      <c r="F54" s="9">
        <v>4660.151730362435</v>
      </c>
      <c r="G54" s="9">
        <v>193395</v>
      </c>
      <c r="H54" s="9">
        <v>5972.3847014590592</v>
      </c>
      <c r="I54" s="9">
        <v>361019</v>
      </c>
      <c r="J54" s="9">
        <v>10354.186482878424</v>
      </c>
      <c r="K54" s="9">
        <v>418974</v>
      </c>
      <c r="L54" s="9">
        <v>11165.203947234164</v>
      </c>
      <c r="M54" s="9">
        <v>779993</v>
      </c>
      <c r="N54" s="9">
        <v>20788.318341478865</v>
      </c>
      <c r="O54" s="11">
        <f t="shared" si="0"/>
        <v>23.876005067349208</v>
      </c>
      <c r="P54" s="11">
        <f t="shared" si="1"/>
        <v>76.123994932650803</v>
      </c>
      <c r="Q54" s="12">
        <f t="shared" si="2"/>
        <v>52.247989865301591</v>
      </c>
      <c r="R54" s="11">
        <f t="shared" si="3"/>
        <v>12.79018555810082</v>
      </c>
      <c r="S54" s="11">
        <f t="shared" si="4"/>
        <v>35.138218600676893</v>
      </c>
      <c r="T54" s="11">
        <f t="shared" si="5"/>
        <v>24.794453283555111</v>
      </c>
    </row>
    <row r="55" spans="1:20" x14ac:dyDescent="0.25">
      <c r="A55" s="48" t="s">
        <v>62</v>
      </c>
      <c r="B55" s="47">
        <v>2009</v>
      </c>
      <c r="C55" s="9">
        <v>18647</v>
      </c>
      <c r="D55" s="9">
        <v>2642.1750385472587</v>
      </c>
      <c r="E55" s="9">
        <v>65858</v>
      </c>
      <c r="F55" s="9">
        <v>8618.5751280376408</v>
      </c>
      <c r="G55" s="9">
        <v>84505</v>
      </c>
      <c r="H55" s="9">
        <v>10920.740187392928</v>
      </c>
      <c r="I55" s="9">
        <v>107996</v>
      </c>
      <c r="J55" s="9">
        <v>13348.828812510606</v>
      </c>
      <c r="K55" s="9">
        <v>132517</v>
      </c>
      <c r="L55" s="9">
        <v>21197.306919880673</v>
      </c>
      <c r="M55" s="9">
        <v>240513</v>
      </c>
      <c r="N55" s="9">
        <v>34275.323598569114</v>
      </c>
      <c r="O55" s="11">
        <f t="shared" ref="O55:O58" si="6">+C55/G55*100</f>
        <v>22.066149931956687</v>
      </c>
      <c r="P55" s="11">
        <f t="shared" ref="P55:P58" si="7">+E55/G55*100</f>
        <v>77.933850068043313</v>
      </c>
      <c r="Q55" s="12">
        <f t="shared" ref="Q55:Q58" si="8">+P55-O55</f>
        <v>55.867700136086626</v>
      </c>
      <c r="R55" s="11">
        <f t="shared" ref="R55:R58" si="9">+C55/I55*100</f>
        <v>17.26638023630505</v>
      </c>
      <c r="S55" s="11">
        <f t="shared" ref="S55:S58" si="10">+E55/K55*100</f>
        <v>49.697774625142429</v>
      </c>
      <c r="T55" s="11">
        <f t="shared" ref="T55:T58" si="11">+G55/M55*100</f>
        <v>35.135314931001652</v>
      </c>
    </row>
    <row r="56" spans="1:20" x14ac:dyDescent="0.25">
      <c r="A56" s="48"/>
      <c r="B56" s="47">
        <v>2011</v>
      </c>
      <c r="C56" s="9">
        <v>17525</v>
      </c>
      <c r="D56" s="9">
        <v>1373.8386541829695</v>
      </c>
      <c r="E56" s="9">
        <v>53281</v>
      </c>
      <c r="F56" s="9">
        <v>3882.1216573427751</v>
      </c>
      <c r="G56" s="9">
        <v>70806</v>
      </c>
      <c r="H56" s="9">
        <v>4974.2605773173354</v>
      </c>
      <c r="I56" s="9">
        <v>116999</v>
      </c>
      <c r="J56" s="9">
        <v>8758.5463705910497</v>
      </c>
      <c r="K56" s="9">
        <v>134988</v>
      </c>
      <c r="L56" s="9">
        <v>9382.8301199696252</v>
      </c>
      <c r="M56" s="9">
        <v>251987</v>
      </c>
      <c r="N56" s="9">
        <v>18026.646593700607</v>
      </c>
      <c r="O56" s="11">
        <f t="shared" si="6"/>
        <v>24.750727339491004</v>
      </c>
      <c r="P56" s="11">
        <f t="shared" si="7"/>
        <v>75.249272660508993</v>
      </c>
      <c r="Q56" s="12">
        <f t="shared" si="8"/>
        <v>50.498545321017986</v>
      </c>
      <c r="R56" s="11">
        <f t="shared" si="9"/>
        <v>14.978760502226516</v>
      </c>
      <c r="S56" s="11">
        <f t="shared" si="10"/>
        <v>39.470915933268138</v>
      </c>
      <c r="T56" s="11">
        <f t="shared" si="11"/>
        <v>28.09906860274538</v>
      </c>
    </row>
    <row r="57" spans="1:20" x14ac:dyDescent="0.25">
      <c r="A57" s="48"/>
      <c r="B57" s="47">
        <v>2013</v>
      </c>
      <c r="C57" s="9">
        <v>18778</v>
      </c>
      <c r="D57" s="9">
        <v>1680.7189865961416</v>
      </c>
      <c r="E57" s="9">
        <v>54598</v>
      </c>
      <c r="F57" s="9">
        <v>3566.1321971040584</v>
      </c>
      <c r="G57" s="9">
        <v>73376</v>
      </c>
      <c r="H57" s="9">
        <v>4889.8623450128543</v>
      </c>
      <c r="I57" s="9">
        <v>119118</v>
      </c>
      <c r="J57" s="9">
        <v>8034.9264131220079</v>
      </c>
      <c r="K57" s="9">
        <v>140752</v>
      </c>
      <c r="L57" s="9">
        <v>10112.328362563272</v>
      </c>
      <c r="M57" s="9">
        <v>259870</v>
      </c>
      <c r="N57" s="9">
        <v>17880.213390241061</v>
      </c>
      <c r="O57" s="11">
        <f t="shared" si="6"/>
        <v>25.591474051460967</v>
      </c>
      <c r="P57" s="11">
        <f t="shared" si="7"/>
        <v>74.408525948539022</v>
      </c>
      <c r="Q57" s="12">
        <f t="shared" si="8"/>
        <v>48.817051897078059</v>
      </c>
      <c r="R57" s="11">
        <f t="shared" si="9"/>
        <v>15.764200204838899</v>
      </c>
      <c r="S57" s="11">
        <f t="shared" si="10"/>
        <v>38.790212572467887</v>
      </c>
      <c r="T57" s="11">
        <f t="shared" si="11"/>
        <v>28.235656289683302</v>
      </c>
    </row>
    <row r="58" spans="1:20" x14ac:dyDescent="0.25">
      <c r="A58" s="48"/>
      <c r="B58" s="33">
        <v>2015</v>
      </c>
      <c r="C58" s="9">
        <v>14937</v>
      </c>
      <c r="D58" s="9">
        <v>1103.9308402250567</v>
      </c>
      <c r="E58" s="9">
        <v>47775</v>
      </c>
      <c r="F58" s="9">
        <v>2312.9242601808937</v>
      </c>
      <c r="G58" s="9">
        <v>62712</v>
      </c>
      <c r="H58" s="9">
        <v>2938.3776079099616</v>
      </c>
      <c r="I58" s="9">
        <v>136441</v>
      </c>
      <c r="J58" s="9">
        <v>6017.8114764976372</v>
      </c>
      <c r="K58" s="9">
        <v>158984</v>
      </c>
      <c r="L58" s="9">
        <v>7375.1597790601572</v>
      </c>
      <c r="M58" s="9">
        <v>295425</v>
      </c>
      <c r="N58" s="9">
        <v>13114.818059482692</v>
      </c>
      <c r="O58" s="11">
        <f t="shared" si="6"/>
        <v>23.818407960199007</v>
      </c>
      <c r="P58" s="11">
        <f t="shared" si="7"/>
        <v>76.181592039800989</v>
      </c>
      <c r="Q58" s="12">
        <f t="shared" si="8"/>
        <v>52.363184079601979</v>
      </c>
      <c r="R58" s="11">
        <f t="shared" si="9"/>
        <v>10.9475890678022</v>
      </c>
      <c r="S58" s="11">
        <f t="shared" si="10"/>
        <v>30.050193730186685</v>
      </c>
      <c r="T58" s="11">
        <f t="shared" si="11"/>
        <v>21.227722772277229</v>
      </c>
    </row>
    <row r="59" spans="1:20" x14ac:dyDescent="0.25">
      <c r="A59" s="48" t="s">
        <v>58</v>
      </c>
      <c r="B59" s="47">
        <v>2006</v>
      </c>
      <c r="C59" s="9">
        <v>43222</v>
      </c>
      <c r="D59" s="9">
        <v>3064.7031411363846</v>
      </c>
      <c r="E59" s="9">
        <v>175128</v>
      </c>
      <c r="F59" s="9">
        <v>9069.6509928173746</v>
      </c>
      <c r="G59" s="9">
        <v>218350</v>
      </c>
      <c r="H59" s="9">
        <v>11168.665549013009</v>
      </c>
      <c r="I59" s="9">
        <v>366127</v>
      </c>
      <c r="J59" s="9">
        <v>18086.31129575197</v>
      </c>
      <c r="K59" s="9">
        <v>391332</v>
      </c>
      <c r="L59" s="9">
        <v>19173.357386790976</v>
      </c>
      <c r="M59" s="9">
        <v>757459</v>
      </c>
      <c r="N59" s="9">
        <v>36720.623549256547</v>
      </c>
      <c r="O59" s="11">
        <f t="shared" si="0"/>
        <v>19.794824822532632</v>
      </c>
      <c r="P59" s="11">
        <f t="shared" si="1"/>
        <v>80.205175177467368</v>
      </c>
      <c r="Q59" s="12">
        <f t="shared" si="2"/>
        <v>60.410350354934735</v>
      </c>
      <c r="R59" s="11">
        <f t="shared" si="3"/>
        <v>11.805193279927458</v>
      </c>
      <c r="S59" s="11">
        <f t="shared" si="4"/>
        <v>44.751770874858174</v>
      </c>
      <c r="T59" s="11">
        <f t="shared" si="5"/>
        <v>28.826642762182509</v>
      </c>
    </row>
    <row r="60" spans="1:20" x14ac:dyDescent="0.25">
      <c r="A60" s="48"/>
      <c r="B60" s="47">
        <v>2009</v>
      </c>
      <c r="C60" s="9">
        <v>41178</v>
      </c>
      <c r="D60" s="9">
        <v>3593.201948763146</v>
      </c>
      <c r="E60" s="9">
        <v>129914</v>
      </c>
      <c r="F60" s="9">
        <v>10042.111820970245</v>
      </c>
      <c r="G60" s="9">
        <v>171092</v>
      </c>
      <c r="H60" s="9">
        <v>13141.109674829515</v>
      </c>
      <c r="I60" s="9">
        <v>256932</v>
      </c>
      <c r="J60" s="9">
        <v>18006.724040061774</v>
      </c>
      <c r="K60" s="9">
        <v>282921</v>
      </c>
      <c r="L60" s="9">
        <v>20172.020235543088</v>
      </c>
      <c r="M60" s="9">
        <v>539853</v>
      </c>
      <c r="N60" s="9">
        <v>37806.208486428906</v>
      </c>
      <c r="O60" s="11">
        <f t="shared" si="0"/>
        <v>24.067753021766066</v>
      </c>
      <c r="P60" s="11">
        <f t="shared" si="1"/>
        <v>75.932246978233934</v>
      </c>
      <c r="Q60" s="12">
        <f t="shared" si="2"/>
        <v>51.864493956467868</v>
      </c>
      <c r="R60" s="11">
        <f t="shared" si="3"/>
        <v>16.02680864975947</v>
      </c>
      <c r="S60" s="11">
        <f t="shared" si="4"/>
        <v>45.918825396488771</v>
      </c>
      <c r="T60" s="11">
        <f t="shared" si="5"/>
        <v>31.692331060492396</v>
      </c>
    </row>
    <row r="61" spans="1:20" x14ac:dyDescent="0.25">
      <c r="A61" s="48"/>
      <c r="B61" s="47">
        <v>2011</v>
      </c>
      <c r="C61" s="9">
        <v>42095</v>
      </c>
      <c r="D61" s="9">
        <v>3907.0212337550165</v>
      </c>
      <c r="E61" s="9">
        <v>119546</v>
      </c>
      <c r="F61" s="9">
        <v>10157.092242255698</v>
      </c>
      <c r="G61" s="9">
        <v>161641</v>
      </c>
      <c r="H61" s="9">
        <v>13260.889263903073</v>
      </c>
      <c r="I61" s="9">
        <v>270312</v>
      </c>
      <c r="J61" s="9">
        <v>24118.093618310184</v>
      </c>
      <c r="K61" s="9">
        <v>293057</v>
      </c>
      <c r="L61" s="9">
        <v>25894.491982073039</v>
      </c>
      <c r="M61" s="9">
        <v>563369</v>
      </c>
      <c r="N61" s="9">
        <v>49736.201279423847</v>
      </c>
      <c r="O61" s="11">
        <f t="shared" si="0"/>
        <v>26.042278877265051</v>
      </c>
      <c r="P61" s="11">
        <f t="shared" si="1"/>
        <v>73.957721122734952</v>
      </c>
      <c r="Q61" s="12">
        <f t="shared" si="2"/>
        <v>47.915442245469904</v>
      </c>
      <c r="R61" s="11">
        <f t="shared" si="3"/>
        <v>15.572745568084287</v>
      </c>
      <c r="S61" s="11">
        <f t="shared" si="4"/>
        <v>40.792746803522867</v>
      </c>
      <c r="T61" s="11">
        <f t="shared" si="5"/>
        <v>28.691852054337385</v>
      </c>
    </row>
    <row r="62" spans="1:20" x14ac:dyDescent="0.25">
      <c r="A62" s="48"/>
      <c r="B62" s="47">
        <v>2013</v>
      </c>
      <c r="C62" s="9">
        <v>39206</v>
      </c>
      <c r="D62" s="9">
        <v>3330.4847480331091</v>
      </c>
      <c r="E62" s="9">
        <v>113584</v>
      </c>
      <c r="F62" s="9">
        <v>8584.1006530373252</v>
      </c>
      <c r="G62" s="9">
        <v>152790</v>
      </c>
      <c r="H62" s="9">
        <v>11367.171957139464</v>
      </c>
      <c r="I62" s="9">
        <v>274669</v>
      </c>
      <c r="J62" s="9">
        <v>19771.639233224443</v>
      </c>
      <c r="K62" s="9">
        <v>313248</v>
      </c>
      <c r="L62" s="9">
        <v>23709.533877335125</v>
      </c>
      <c r="M62" s="9">
        <v>587917</v>
      </c>
      <c r="N62" s="9">
        <v>43197.290736113689</v>
      </c>
      <c r="O62" s="11">
        <f t="shared" si="0"/>
        <v>25.660056286406181</v>
      </c>
      <c r="P62" s="11">
        <f t="shared" si="1"/>
        <v>74.339943713593826</v>
      </c>
      <c r="Q62" s="12">
        <f t="shared" si="2"/>
        <v>48.679887427187644</v>
      </c>
      <c r="R62" s="11">
        <f t="shared" si="3"/>
        <v>14.273907867287535</v>
      </c>
      <c r="S62" s="11">
        <f t="shared" si="4"/>
        <v>36.260087853713351</v>
      </c>
      <c r="T62" s="11">
        <f t="shared" si="5"/>
        <v>25.988362302842066</v>
      </c>
    </row>
    <row r="63" spans="1:20" x14ac:dyDescent="0.25">
      <c r="A63" s="48"/>
      <c r="B63" s="33">
        <v>2015</v>
      </c>
      <c r="C63" s="9">
        <v>37122</v>
      </c>
      <c r="D63" s="9">
        <v>1954.5210405054577</v>
      </c>
      <c r="E63" s="9">
        <v>112207</v>
      </c>
      <c r="F63" s="9">
        <v>3987.2703446195178</v>
      </c>
      <c r="G63" s="9">
        <v>149329</v>
      </c>
      <c r="H63" s="9">
        <v>4953.4361011123983</v>
      </c>
      <c r="I63" s="9">
        <v>322110</v>
      </c>
      <c r="J63" s="9">
        <v>8882.2677805783333</v>
      </c>
      <c r="K63" s="9">
        <v>358839</v>
      </c>
      <c r="L63" s="9">
        <v>9808.0788590331267</v>
      </c>
      <c r="M63" s="9">
        <v>680949</v>
      </c>
      <c r="N63" s="9">
        <v>18251.771575561641</v>
      </c>
      <c r="O63" s="11">
        <f t="shared" si="0"/>
        <v>24.859203503673097</v>
      </c>
      <c r="P63" s="11">
        <f t="shared" si="1"/>
        <v>75.1407964963269</v>
      </c>
      <c r="Q63" s="12">
        <f t="shared" si="2"/>
        <v>50.281592992653799</v>
      </c>
      <c r="R63" s="11">
        <f t="shared" si="3"/>
        <v>11.524634441650369</v>
      </c>
      <c r="S63" s="11">
        <f t="shared" si="4"/>
        <v>31.269455103820931</v>
      </c>
      <c r="T63" s="11">
        <f t="shared" si="5"/>
        <v>21.929542447378587</v>
      </c>
    </row>
    <row r="64" spans="1:20" x14ac:dyDescent="0.25">
      <c r="A64" s="48" t="s">
        <v>59</v>
      </c>
      <c r="B64" s="47">
        <v>2006</v>
      </c>
      <c r="C64" s="9">
        <v>3177</v>
      </c>
      <c r="D64" s="9">
        <v>460.20643962432069</v>
      </c>
      <c r="E64" s="9">
        <v>11702</v>
      </c>
      <c r="F64" s="9">
        <v>1199.4587828965471</v>
      </c>
      <c r="G64" s="9">
        <v>14879</v>
      </c>
      <c r="H64" s="9">
        <v>1491.1810234333018</v>
      </c>
      <c r="I64" s="9">
        <v>28985</v>
      </c>
      <c r="J64" s="9">
        <v>2725.3234151690194</v>
      </c>
      <c r="K64" s="9">
        <v>29354</v>
      </c>
      <c r="L64" s="9">
        <v>2742.5932330865262</v>
      </c>
      <c r="M64" s="9">
        <v>58339</v>
      </c>
      <c r="N64" s="9">
        <v>5373.9193816370762</v>
      </c>
      <c r="O64" s="11">
        <f t="shared" si="0"/>
        <v>21.352241414073529</v>
      </c>
      <c r="P64" s="11">
        <f t="shared" si="1"/>
        <v>78.647758585926482</v>
      </c>
      <c r="Q64" s="12">
        <f t="shared" si="2"/>
        <v>57.29551717185295</v>
      </c>
      <c r="R64" s="11">
        <f t="shared" si="3"/>
        <v>10.960841814731758</v>
      </c>
      <c r="S64" s="11">
        <f t="shared" si="4"/>
        <v>39.865095046671662</v>
      </c>
      <c r="T64" s="11">
        <f t="shared" si="5"/>
        <v>25.504379574555614</v>
      </c>
    </row>
    <row r="65" spans="1:20" x14ac:dyDescent="0.25">
      <c r="A65" s="48"/>
      <c r="B65" s="47">
        <v>2009</v>
      </c>
      <c r="C65" s="9">
        <v>4246</v>
      </c>
      <c r="D65" s="9">
        <v>667.4291017476246</v>
      </c>
      <c r="E65" s="9">
        <v>13905</v>
      </c>
      <c r="F65" s="9">
        <v>2004.6332453590653</v>
      </c>
      <c r="G65" s="9">
        <v>18151</v>
      </c>
      <c r="H65" s="9">
        <v>2553.3052765496459</v>
      </c>
      <c r="I65" s="9">
        <v>29941</v>
      </c>
      <c r="J65" s="9">
        <v>4411.1407453271286</v>
      </c>
      <c r="K65" s="9">
        <v>31692</v>
      </c>
      <c r="L65" s="9">
        <v>4462.546531395179</v>
      </c>
      <c r="M65" s="9">
        <v>61633</v>
      </c>
      <c r="N65" s="9">
        <v>8730.3076784902642</v>
      </c>
      <c r="O65" s="11">
        <f t="shared" si="0"/>
        <v>23.392650542669827</v>
      </c>
      <c r="P65" s="11">
        <f t="shared" si="1"/>
        <v>76.607349457330173</v>
      </c>
      <c r="Q65" s="12">
        <f t="shared" si="2"/>
        <v>53.214698914660346</v>
      </c>
      <c r="R65" s="11">
        <f t="shared" si="3"/>
        <v>14.181223072041682</v>
      </c>
      <c r="S65" s="11">
        <f t="shared" si="4"/>
        <v>43.87542597500947</v>
      </c>
      <c r="T65" s="11">
        <f t="shared" si="5"/>
        <v>29.450132234354971</v>
      </c>
    </row>
    <row r="66" spans="1:20" x14ac:dyDescent="0.25">
      <c r="A66" s="48"/>
      <c r="B66" s="47">
        <v>2011</v>
      </c>
      <c r="C66" s="9">
        <v>3627</v>
      </c>
      <c r="D66" s="9">
        <v>439.59315233106815</v>
      </c>
      <c r="E66" s="9">
        <v>11269</v>
      </c>
      <c r="F66" s="9">
        <v>1236.1801052515946</v>
      </c>
      <c r="G66" s="9">
        <v>14896</v>
      </c>
      <c r="H66" s="9">
        <v>1553.6474418537159</v>
      </c>
      <c r="I66" s="9">
        <v>31224</v>
      </c>
      <c r="J66" s="9">
        <v>3026.9851974745779</v>
      </c>
      <c r="K66" s="9">
        <v>34661</v>
      </c>
      <c r="L66" s="9">
        <v>3633.4769857868969</v>
      </c>
      <c r="M66" s="9">
        <v>65885</v>
      </c>
      <c r="N66" s="9">
        <v>6604.4372461934618</v>
      </c>
      <c r="O66" s="11">
        <f t="shared" si="0"/>
        <v>24.348818474758325</v>
      </c>
      <c r="P66" s="11">
        <f t="shared" si="1"/>
        <v>75.651181525241668</v>
      </c>
      <c r="Q66" s="12">
        <f t="shared" si="2"/>
        <v>51.302363050483343</v>
      </c>
      <c r="R66" s="11">
        <f t="shared" si="3"/>
        <v>11.616064565718679</v>
      </c>
      <c r="S66" s="11">
        <f t="shared" si="4"/>
        <v>32.512045238163928</v>
      </c>
      <c r="T66" s="11">
        <f t="shared" si="5"/>
        <v>22.609091598998255</v>
      </c>
    </row>
    <row r="67" spans="1:20" x14ac:dyDescent="0.25">
      <c r="A67" s="48"/>
      <c r="B67" s="47">
        <v>2013</v>
      </c>
      <c r="C67" s="9">
        <v>3816</v>
      </c>
      <c r="D67" s="9">
        <v>437.36946464798621</v>
      </c>
      <c r="E67" s="9">
        <v>11675</v>
      </c>
      <c r="F67" s="9">
        <v>1434.4844272871421</v>
      </c>
      <c r="G67" s="9">
        <v>15491</v>
      </c>
      <c r="H67" s="9">
        <v>1790.3710825286923</v>
      </c>
      <c r="I67" s="9">
        <v>32546</v>
      </c>
      <c r="J67" s="9">
        <v>3625.9999700232624</v>
      </c>
      <c r="K67" s="9">
        <v>35472</v>
      </c>
      <c r="L67" s="9">
        <v>3911.0196824513355</v>
      </c>
      <c r="M67" s="9">
        <v>68018</v>
      </c>
      <c r="N67" s="9">
        <v>7479.830669245106</v>
      </c>
      <c r="O67" s="11">
        <f t="shared" si="0"/>
        <v>24.633658253179266</v>
      </c>
      <c r="P67" s="11">
        <f t="shared" si="1"/>
        <v>75.366341746820737</v>
      </c>
      <c r="Q67" s="12">
        <f t="shared" si="2"/>
        <v>50.732683493641474</v>
      </c>
      <c r="R67" s="11">
        <f t="shared" si="3"/>
        <v>11.72494315737725</v>
      </c>
      <c r="S67" s="11">
        <f t="shared" si="4"/>
        <v>32.913283716734327</v>
      </c>
      <c r="T67" s="11">
        <f t="shared" si="5"/>
        <v>22.774853715193036</v>
      </c>
    </row>
    <row r="68" spans="1:20" x14ac:dyDescent="0.25">
      <c r="A68" s="48"/>
      <c r="B68" s="33">
        <v>2015</v>
      </c>
      <c r="C68" s="9">
        <v>3463</v>
      </c>
      <c r="D68" s="9">
        <v>364.85933362507438</v>
      </c>
      <c r="E68" s="9">
        <v>10606</v>
      </c>
      <c r="F68" s="9">
        <v>898.83951107339874</v>
      </c>
      <c r="G68" s="9">
        <v>14069</v>
      </c>
      <c r="H68" s="9">
        <v>1137.0333621607883</v>
      </c>
      <c r="I68" s="9">
        <v>36561</v>
      </c>
      <c r="J68" s="9">
        <v>2132.7172495824821</v>
      </c>
      <c r="K68" s="9">
        <v>41822</v>
      </c>
      <c r="L68" s="9">
        <v>2349.2386355299595</v>
      </c>
      <c r="M68" s="9">
        <v>78383</v>
      </c>
      <c r="N68" s="9">
        <v>4273.1677594028524</v>
      </c>
      <c r="O68" s="11">
        <f t="shared" si="0"/>
        <v>24.614400454900846</v>
      </c>
      <c r="P68" s="11">
        <f t="shared" si="1"/>
        <v>75.385599545099154</v>
      </c>
      <c r="Q68" s="12">
        <f t="shared" si="2"/>
        <v>50.771199090198309</v>
      </c>
      <c r="R68" s="11">
        <f t="shared" si="3"/>
        <v>9.4718415798254973</v>
      </c>
      <c r="S68" s="11">
        <f t="shared" si="4"/>
        <v>25.359858447706952</v>
      </c>
      <c r="T68" s="11">
        <f t="shared" si="5"/>
        <v>17.949045073549112</v>
      </c>
    </row>
    <row r="69" spans="1:20" ht="12.75" customHeight="1" x14ac:dyDescent="0.25">
      <c r="A69" s="48" t="s">
        <v>60</v>
      </c>
      <c r="B69" s="47">
        <v>2006</v>
      </c>
      <c r="C69" s="9">
        <v>4010</v>
      </c>
      <c r="D69" s="9">
        <v>1118.4944323053376</v>
      </c>
      <c r="E69" s="9">
        <v>17424</v>
      </c>
      <c r="F69" s="9">
        <v>2620.9384595109086</v>
      </c>
      <c r="G69" s="9">
        <v>21434</v>
      </c>
      <c r="H69" s="9">
        <v>3381.1392476705523</v>
      </c>
      <c r="I69" s="9">
        <v>47178</v>
      </c>
      <c r="J69" s="9">
        <v>5710.549377294873</v>
      </c>
      <c r="K69" s="9">
        <v>51722</v>
      </c>
      <c r="L69" s="9">
        <v>6154.8429088433832</v>
      </c>
      <c r="M69" s="9">
        <v>98900</v>
      </c>
      <c r="N69" s="9">
        <v>11698.941641697951</v>
      </c>
      <c r="O69" s="11">
        <f t="shared" si="0"/>
        <v>18.708593822898198</v>
      </c>
      <c r="P69" s="11">
        <f t="shared" si="1"/>
        <v>81.291406177101805</v>
      </c>
      <c r="Q69" s="12">
        <f t="shared" si="2"/>
        <v>62.582812354203611</v>
      </c>
      <c r="R69" s="11">
        <f t="shared" si="3"/>
        <v>8.499724447835856</v>
      </c>
      <c r="S69" s="11">
        <f t="shared" si="4"/>
        <v>33.687792428753724</v>
      </c>
      <c r="T69" s="11">
        <f t="shared" si="5"/>
        <v>21.672396359959556</v>
      </c>
    </row>
    <row r="70" spans="1:20" x14ac:dyDescent="0.25">
      <c r="A70" s="48"/>
      <c r="B70" s="47">
        <v>2009</v>
      </c>
      <c r="C70" s="9">
        <v>6292</v>
      </c>
      <c r="D70" s="9">
        <v>1260.8507701968072</v>
      </c>
      <c r="E70" s="9">
        <v>22952</v>
      </c>
      <c r="F70" s="9">
        <v>6069.936287350386</v>
      </c>
      <c r="G70" s="9">
        <v>29244</v>
      </c>
      <c r="H70" s="9">
        <v>6970.1846920821754</v>
      </c>
      <c r="I70" s="9">
        <v>48391</v>
      </c>
      <c r="J70" s="9">
        <v>13900.491446981305</v>
      </c>
      <c r="K70" s="9">
        <v>53449</v>
      </c>
      <c r="L70" s="9">
        <v>16080.702273681931</v>
      </c>
      <c r="M70" s="9">
        <v>101840</v>
      </c>
      <c r="N70" s="9">
        <v>29917.926802796639</v>
      </c>
      <c r="O70" s="11">
        <f t="shared" si="0"/>
        <v>21.515524552044866</v>
      </c>
      <c r="P70" s="11">
        <f t="shared" si="1"/>
        <v>78.484475447955134</v>
      </c>
      <c r="Q70" s="12">
        <f t="shared" si="2"/>
        <v>56.968950895910268</v>
      </c>
      <c r="R70" s="11">
        <f t="shared" si="3"/>
        <v>13.002417804963734</v>
      </c>
      <c r="S70" s="11">
        <f t="shared" si="4"/>
        <v>42.941869819828248</v>
      </c>
      <c r="T70" s="11">
        <f t="shared" si="5"/>
        <v>28.71563236449332</v>
      </c>
    </row>
    <row r="71" spans="1:20" x14ac:dyDescent="0.25">
      <c r="A71" s="48"/>
      <c r="B71" s="47">
        <v>2011</v>
      </c>
      <c r="C71" s="9">
        <v>5133</v>
      </c>
      <c r="D71" s="9">
        <v>535.64182684576326</v>
      </c>
      <c r="E71" s="9">
        <v>17082</v>
      </c>
      <c r="F71" s="9">
        <v>1311.9681779677433</v>
      </c>
      <c r="G71" s="9">
        <v>22215</v>
      </c>
      <c r="H71" s="9">
        <v>1663.7876800975669</v>
      </c>
      <c r="I71" s="9">
        <v>51135</v>
      </c>
      <c r="J71" s="9">
        <v>4559.5226723857841</v>
      </c>
      <c r="K71" s="9">
        <v>55879</v>
      </c>
      <c r="L71" s="9">
        <v>5117.5308770712636</v>
      </c>
      <c r="M71" s="9">
        <v>107014</v>
      </c>
      <c r="N71" s="9">
        <v>9491.2994105127655</v>
      </c>
      <c r="O71" s="11">
        <f t="shared" si="0"/>
        <v>23.10600945307225</v>
      </c>
      <c r="P71" s="11">
        <f t="shared" si="1"/>
        <v>76.893990546927753</v>
      </c>
      <c r="Q71" s="12">
        <f t="shared" si="2"/>
        <v>53.787981093855507</v>
      </c>
      <c r="R71" s="11">
        <f t="shared" si="3"/>
        <v>10.03813435024934</v>
      </c>
      <c r="S71" s="11">
        <f t="shared" si="4"/>
        <v>30.569623651103278</v>
      </c>
      <c r="T71" s="11">
        <f t="shared" si="5"/>
        <v>20.758966116582876</v>
      </c>
    </row>
    <row r="72" spans="1:20" x14ac:dyDescent="0.25">
      <c r="A72" s="48"/>
      <c r="B72" s="47">
        <v>2013</v>
      </c>
      <c r="C72" s="9">
        <v>4373</v>
      </c>
      <c r="D72" s="9">
        <v>452.29509733410089</v>
      </c>
      <c r="E72" s="9">
        <v>17506</v>
      </c>
      <c r="F72" s="9">
        <v>1393.8841675203028</v>
      </c>
      <c r="G72" s="9">
        <v>21879</v>
      </c>
      <c r="H72" s="9">
        <v>1665.2768059934392</v>
      </c>
      <c r="I72" s="9">
        <v>48721</v>
      </c>
      <c r="J72" s="9">
        <v>3313.283311814404</v>
      </c>
      <c r="K72" s="9">
        <v>54608</v>
      </c>
      <c r="L72" s="9">
        <v>3842.7671132865339</v>
      </c>
      <c r="M72" s="9">
        <v>103329</v>
      </c>
      <c r="N72" s="9">
        <v>7054.63341933225</v>
      </c>
      <c r="O72" s="11">
        <f t="shared" si="0"/>
        <v>19.987202340143519</v>
      </c>
      <c r="P72" s="11">
        <f t="shared" si="1"/>
        <v>80.012797659856489</v>
      </c>
      <c r="Q72" s="12">
        <f t="shared" si="2"/>
        <v>60.02559531971297</v>
      </c>
      <c r="R72" s="11">
        <f t="shared" si="3"/>
        <v>8.9755957390037153</v>
      </c>
      <c r="S72" s="11">
        <f t="shared" si="4"/>
        <v>32.057573981834167</v>
      </c>
      <c r="T72" s="11">
        <f t="shared" si="5"/>
        <v>21.174113753157389</v>
      </c>
    </row>
    <row r="73" spans="1:20" x14ac:dyDescent="0.25">
      <c r="A73" s="48"/>
      <c r="B73" s="33">
        <v>2015</v>
      </c>
      <c r="C73" s="9">
        <v>5388</v>
      </c>
      <c r="D73" s="9">
        <v>480.98486462673651</v>
      </c>
      <c r="E73" s="9">
        <v>17504</v>
      </c>
      <c r="F73" s="9">
        <v>1090.1203832604913</v>
      </c>
      <c r="G73" s="9">
        <v>22892</v>
      </c>
      <c r="H73" s="9">
        <v>1299.4299346251803</v>
      </c>
      <c r="I73" s="9">
        <v>58571</v>
      </c>
      <c r="J73" s="9">
        <v>2905.3684465141423</v>
      </c>
      <c r="K73" s="9">
        <v>64520</v>
      </c>
      <c r="L73" s="9">
        <v>3424.0875237061337</v>
      </c>
      <c r="M73" s="9">
        <v>123091</v>
      </c>
      <c r="N73" s="9">
        <v>6071.0778981166104</v>
      </c>
      <c r="O73" s="11">
        <f t="shared" si="0"/>
        <v>23.536606674820899</v>
      </c>
      <c r="P73" s="11">
        <f t="shared" si="1"/>
        <v>76.463393325179098</v>
      </c>
      <c r="Q73" s="12">
        <f t="shared" si="2"/>
        <v>52.926786650358196</v>
      </c>
      <c r="R73" s="11">
        <f t="shared" si="3"/>
        <v>9.19909170067098</v>
      </c>
      <c r="S73" s="11">
        <f t="shared" si="4"/>
        <v>27.129572225666461</v>
      </c>
      <c r="T73" s="11">
        <f t="shared" si="5"/>
        <v>18.59762289688117</v>
      </c>
    </row>
    <row r="74" spans="1:20" ht="12.75" customHeight="1" x14ac:dyDescent="0.25">
      <c r="A74" s="48" t="s">
        <v>61</v>
      </c>
      <c r="B74" s="47">
        <v>2006</v>
      </c>
      <c r="C74" s="9">
        <v>231311</v>
      </c>
      <c r="D74" s="9">
        <v>11072.493539518693</v>
      </c>
      <c r="E74" s="9">
        <v>858118</v>
      </c>
      <c r="F74" s="9">
        <v>31418.296690737221</v>
      </c>
      <c r="G74" s="9">
        <v>1089429</v>
      </c>
      <c r="H74" s="9">
        <v>39923.442955691702</v>
      </c>
      <c r="I74" s="9">
        <v>2038315</v>
      </c>
      <c r="J74" s="9">
        <v>72509.359597530129</v>
      </c>
      <c r="K74" s="9">
        <v>2311386</v>
      </c>
      <c r="L74" s="9">
        <v>81779.803263686597</v>
      </c>
      <c r="M74" s="9">
        <v>4349701</v>
      </c>
      <c r="N74" s="9">
        <v>152774.93124950206</v>
      </c>
      <c r="O74" s="11">
        <f t="shared" si="0"/>
        <v>21.232315277085519</v>
      </c>
      <c r="P74" s="11">
        <f t="shared" si="1"/>
        <v>78.767684722914481</v>
      </c>
      <c r="Q74" s="12">
        <f t="shared" si="2"/>
        <v>57.535369445828962</v>
      </c>
      <c r="R74" s="11">
        <f t="shared" si="3"/>
        <v>11.348147857421448</v>
      </c>
      <c r="S74" s="11">
        <f t="shared" si="4"/>
        <v>37.125689953992975</v>
      </c>
      <c r="T74" s="11">
        <f t="shared" si="5"/>
        <v>25.046066384792887</v>
      </c>
    </row>
    <row r="75" spans="1:20" x14ac:dyDescent="0.25">
      <c r="A75" s="48"/>
      <c r="B75" s="47">
        <v>2009</v>
      </c>
      <c r="C75" s="9">
        <v>322379</v>
      </c>
      <c r="D75" s="9">
        <v>14763.841551211734</v>
      </c>
      <c r="E75" s="9">
        <v>947328</v>
      </c>
      <c r="F75" s="9">
        <v>34190.17993616216</v>
      </c>
      <c r="G75" s="9">
        <v>1269707</v>
      </c>
      <c r="H75" s="9">
        <v>45220.967441352026</v>
      </c>
      <c r="I75" s="9">
        <v>2169455</v>
      </c>
      <c r="J75" s="9">
        <v>73862.233061965395</v>
      </c>
      <c r="K75" s="9">
        <v>2492968</v>
      </c>
      <c r="L75" s="9">
        <v>82393.679588693354</v>
      </c>
      <c r="M75" s="9">
        <v>4662423</v>
      </c>
      <c r="N75" s="9">
        <v>153657.78401728949</v>
      </c>
      <c r="O75" s="11">
        <f t="shared" si="0"/>
        <v>25.390030928395291</v>
      </c>
      <c r="P75" s="11">
        <f t="shared" si="1"/>
        <v>74.609969071604709</v>
      </c>
      <c r="Q75" s="12">
        <f t="shared" si="2"/>
        <v>49.219938143209419</v>
      </c>
      <c r="R75" s="11">
        <f t="shared" si="3"/>
        <v>14.859907211719072</v>
      </c>
      <c r="S75" s="11">
        <f t="shared" si="4"/>
        <v>38.000006418052699</v>
      </c>
      <c r="T75" s="11">
        <f t="shared" si="5"/>
        <v>27.232771458102363</v>
      </c>
    </row>
    <row r="76" spans="1:20" x14ac:dyDescent="0.25">
      <c r="A76" s="48"/>
      <c r="B76" s="47">
        <v>2011</v>
      </c>
      <c r="C76" s="9">
        <v>257028</v>
      </c>
      <c r="D76" s="9">
        <v>20223.257493789934</v>
      </c>
      <c r="E76" s="9">
        <v>845702</v>
      </c>
      <c r="F76" s="9">
        <v>65500.713940203561</v>
      </c>
      <c r="G76" s="9">
        <v>1102730</v>
      </c>
      <c r="H76" s="9">
        <v>83528.507585158746</v>
      </c>
      <c r="I76" s="9">
        <v>2132660</v>
      </c>
      <c r="J76" s="9">
        <v>133137.93158553503</v>
      </c>
      <c r="K76" s="9">
        <v>2580302</v>
      </c>
      <c r="L76" s="9">
        <v>166601.98346762228</v>
      </c>
      <c r="M76" s="9">
        <v>4712962</v>
      </c>
      <c r="N76" s="9">
        <v>297513.13288314815</v>
      </c>
      <c r="O76" s="11">
        <f t="shared" si="0"/>
        <v>23.308334769163803</v>
      </c>
      <c r="P76" s="11">
        <f t="shared" si="1"/>
        <v>76.691665230836193</v>
      </c>
      <c r="Q76" s="12">
        <f t="shared" si="2"/>
        <v>53.383330461672386</v>
      </c>
      <c r="R76" s="11">
        <f t="shared" si="3"/>
        <v>12.051991409788714</v>
      </c>
      <c r="S76" s="11">
        <f t="shared" si="4"/>
        <v>32.775310796953228</v>
      </c>
      <c r="T76" s="11">
        <f t="shared" si="5"/>
        <v>23.397812246311343</v>
      </c>
    </row>
    <row r="77" spans="1:20" x14ac:dyDescent="0.25">
      <c r="A77" s="48"/>
      <c r="B77" s="47">
        <v>2013</v>
      </c>
      <c r="C77" s="9">
        <v>250888</v>
      </c>
      <c r="D77" s="9">
        <v>14451.560429893652</v>
      </c>
      <c r="E77" s="9">
        <v>793140</v>
      </c>
      <c r="F77" s="9">
        <v>38421.277370806929</v>
      </c>
      <c r="G77" s="9">
        <v>1044028</v>
      </c>
      <c r="H77" s="9">
        <v>49456.473527543589</v>
      </c>
      <c r="I77" s="9">
        <v>2228967</v>
      </c>
      <c r="J77" s="9">
        <v>99692.510089482792</v>
      </c>
      <c r="K77" s="9">
        <v>2629288</v>
      </c>
      <c r="L77" s="9">
        <v>107727.26577091379</v>
      </c>
      <c r="M77" s="9">
        <v>4858255</v>
      </c>
      <c r="N77" s="9">
        <v>205022.23351955184</v>
      </c>
      <c r="O77" s="11">
        <f t="shared" si="0"/>
        <v>24.030773121027405</v>
      </c>
      <c r="P77" s="11">
        <f t="shared" si="1"/>
        <v>75.969226878972592</v>
      </c>
      <c r="Q77" s="12">
        <f t="shared" si="2"/>
        <v>51.938453757945183</v>
      </c>
      <c r="R77" s="11">
        <f t="shared" si="3"/>
        <v>11.255796967833081</v>
      </c>
      <c r="S77" s="11">
        <f t="shared" si="4"/>
        <v>30.165580948150222</v>
      </c>
      <c r="T77" s="11">
        <f t="shared" si="5"/>
        <v>21.489773591546761</v>
      </c>
    </row>
    <row r="78" spans="1:20" x14ac:dyDescent="0.25">
      <c r="A78" s="48"/>
      <c r="B78" s="33">
        <v>2015</v>
      </c>
      <c r="C78" s="9">
        <v>244752</v>
      </c>
      <c r="D78" s="9">
        <v>8538.4991486362505</v>
      </c>
      <c r="E78" s="9">
        <v>778931</v>
      </c>
      <c r="F78" s="9">
        <v>19175.615834356737</v>
      </c>
      <c r="G78" s="9">
        <v>1023683</v>
      </c>
      <c r="H78" s="9">
        <v>24286.946402408194</v>
      </c>
      <c r="I78" s="9">
        <v>2619807</v>
      </c>
      <c r="J78" s="9">
        <v>50108.391181259831</v>
      </c>
      <c r="K78" s="9">
        <v>3076384</v>
      </c>
      <c r="L78" s="9">
        <v>61527.179707623887</v>
      </c>
      <c r="M78" s="9">
        <v>5696191</v>
      </c>
      <c r="N78" s="9">
        <v>107238.49709648058</v>
      </c>
      <c r="O78" s="11">
        <f t="shared" si="0"/>
        <v>23.908964005458721</v>
      </c>
      <c r="P78" s="11">
        <f t="shared" si="1"/>
        <v>76.091035994541272</v>
      </c>
      <c r="Q78" s="12">
        <f t="shared" si="2"/>
        <v>52.182071989082552</v>
      </c>
      <c r="R78" s="11">
        <f t="shared" si="3"/>
        <v>9.3423675866199307</v>
      </c>
      <c r="S78" s="11">
        <f t="shared" si="4"/>
        <v>25.319693510303004</v>
      </c>
      <c r="T78" s="11">
        <f t="shared" si="5"/>
        <v>17.97136015979801</v>
      </c>
    </row>
  </sheetData>
  <mergeCells count="28">
    <mergeCell ref="A64:A68"/>
    <mergeCell ref="A69:A73"/>
    <mergeCell ref="A74:A78"/>
    <mergeCell ref="A55:A58"/>
    <mergeCell ref="A6:A9"/>
    <mergeCell ref="A59:A63"/>
    <mergeCell ref="A10:A14"/>
    <mergeCell ref="A15:A19"/>
    <mergeCell ref="A20:A24"/>
    <mergeCell ref="A25:A29"/>
    <mergeCell ref="A30:A34"/>
    <mergeCell ref="A35:A39"/>
    <mergeCell ref="A40:A44"/>
    <mergeCell ref="A45:A49"/>
    <mergeCell ref="A50:A54"/>
    <mergeCell ref="O3:Q4"/>
    <mergeCell ref="R3:T4"/>
    <mergeCell ref="A3:A5"/>
    <mergeCell ref="B3:B5"/>
    <mergeCell ref="A1:T1"/>
    <mergeCell ref="C4:D4"/>
    <mergeCell ref="E4:F4"/>
    <mergeCell ref="G4:H4"/>
    <mergeCell ref="I4:J4"/>
    <mergeCell ref="K4:L4"/>
    <mergeCell ref="M4:N4"/>
    <mergeCell ref="I3:N3"/>
    <mergeCell ref="C3:H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 Metadato</vt:lpstr>
      <vt:lpstr>Metadato</vt:lpstr>
      <vt:lpstr>País</vt:lpstr>
      <vt:lpstr>Región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Cmino</dc:creator>
  <cp:lastModifiedBy>Alejandro Gonzalez Cuevas</cp:lastModifiedBy>
  <cp:lastPrinted>2017-02-15T15:18:53Z</cp:lastPrinted>
  <dcterms:created xsi:type="dcterms:W3CDTF">2016-07-07T21:33:48Z</dcterms:created>
  <dcterms:modified xsi:type="dcterms:W3CDTF">2017-12-06T20:40:12Z</dcterms:modified>
</cp:coreProperties>
</file>